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780" activeTab="0"/>
  </bookViews>
  <sheets>
    <sheet name="5-6周通报" sheetId="1" r:id="rId1"/>
  </sheets>
  <definedNames>
    <definedName name="_xlnm.Print_Titles" localSheetId="0">'5-6周通报'!$1:$2</definedName>
  </definedNames>
  <calcPr fullCalcOnLoad="1"/>
</workbook>
</file>

<file path=xl/sharedStrings.xml><?xml version="1.0" encoding="utf-8"?>
<sst xmlns="http://schemas.openxmlformats.org/spreadsheetml/2006/main" count="167" uniqueCount="135">
  <si>
    <t>实到人数</t>
  </si>
  <si>
    <t>到课率</t>
  </si>
  <si>
    <t>政法学院</t>
  </si>
  <si>
    <t>中文学院</t>
  </si>
  <si>
    <t>15教学楼211</t>
  </si>
  <si>
    <t>化工学院</t>
  </si>
  <si>
    <t>机自13-3BF、4BF</t>
  </si>
  <si>
    <t>机电学院</t>
  </si>
  <si>
    <t>信息学院</t>
  </si>
  <si>
    <t>土建学院</t>
  </si>
  <si>
    <t>土木2014</t>
  </si>
  <si>
    <t>经管学院</t>
  </si>
  <si>
    <t>体艺部</t>
  </si>
  <si>
    <t>大学英语</t>
  </si>
  <si>
    <t>应到人数</t>
  </si>
  <si>
    <t>2016.4.11</t>
  </si>
  <si>
    <t>2015-2016学年第二学期第5-6周教学督查情况通报</t>
  </si>
  <si>
    <t>检查时间</t>
  </si>
  <si>
    <t>上课地点</t>
  </si>
  <si>
    <t>授课教师</t>
  </si>
  <si>
    <t>任教班级</t>
  </si>
  <si>
    <t>物电学院</t>
  </si>
  <si>
    <t>教务处</t>
  </si>
  <si>
    <t>序号</t>
  </si>
  <si>
    <t>开课单位</t>
  </si>
  <si>
    <t>课程名称</t>
  </si>
  <si>
    <t>学生所在学院</t>
  </si>
  <si>
    <t>15212</t>
  </si>
  <si>
    <t>计算机学院</t>
  </si>
  <si>
    <t>外语学院</t>
  </si>
  <si>
    <t>公外部</t>
  </si>
  <si>
    <t>政法学院</t>
  </si>
  <si>
    <t>指导老师：厦尊文</t>
  </si>
  <si>
    <t>毕业实习</t>
  </si>
  <si>
    <t>社会学</t>
  </si>
  <si>
    <t>比较文学</t>
  </si>
  <si>
    <t>朝鲜语报刊阅读</t>
  </si>
  <si>
    <t>商务英语翻译</t>
  </si>
  <si>
    <t>廖军</t>
  </si>
  <si>
    <t>3月30日第五周星期三第三四节</t>
  </si>
  <si>
    <t>15教学楼209</t>
  </si>
  <si>
    <t>李明</t>
  </si>
  <si>
    <t>结构力学</t>
  </si>
  <si>
    <t>3.29第五周星期二第二节</t>
  </si>
  <si>
    <t>高小玲</t>
  </si>
  <si>
    <t>市场营销学</t>
  </si>
  <si>
    <t>工商14-1/2</t>
  </si>
  <si>
    <t>3.30第五周星期三第六节</t>
  </si>
  <si>
    <t>赵锦艳</t>
  </si>
  <si>
    <t>程序设计</t>
  </si>
  <si>
    <t>电商15-1BF</t>
  </si>
  <si>
    <t>3.30第五周星期三第三节</t>
  </si>
  <si>
    <t>李妮佳</t>
  </si>
  <si>
    <t>国际商务英语</t>
  </si>
  <si>
    <t>国贸14-2BF</t>
  </si>
  <si>
    <t>4.7第六周星期四第三节</t>
  </si>
  <si>
    <t>南院篮球场</t>
  </si>
  <si>
    <t>林泽宇</t>
  </si>
  <si>
    <t>篮球</t>
  </si>
  <si>
    <t>15级经管学院</t>
  </si>
  <si>
    <t>经管学院</t>
  </si>
  <si>
    <t>3.29第五周星期二第三节</t>
  </si>
  <si>
    <t>田径场</t>
  </si>
  <si>
    <t>刘献忠</t>
  </si>
  <si>
    <t>跆拳道</t>
  </si>
  <si>
    <t>化工学院14级</t>
  </si>
  <si>
    <t>3.29第五周星期二第四节</t>
  </si>
  <si>
    <t>4.7第六周星期四第四节</t>
  </si>
  <si>
    <t>周安安</t>
  </si>
  <si>
    <t>应化15级2班</t>
  </si>
  <si>
    <t>黎辉燕</t>
  </si>
  <si>
    <t>应化15级1班</t>
  </si>
  <si>
    <t>岳阳楼区人民法院</t>
  </si>
  <si>
    <t>4月1日第五周星期五第1-4节</t>
  </si>
  <si>
    <t>工法12-1班</t>
  </si>
  <si>
    <t>4月5日六周星期二第5-6节</t>
  </si>
  <si>
    <t>4.5第六周星期二第二节</t>
  </si>
  <si>
    <t>陈玲玲</t>
  </si>
  <si>
    <t>公管15-1BF</t>
  </si>
  <si>
    <t>3月28日第5周星期一，第7节</t>
  </si>
  <si>
    <t>杜庆华</t>
  </si>
  <si>
    <t>3月28日第5周星期一，第3节</t>
  </si>
  <si>
    <t>葛大庆</t>
  </si>
  <si>
    <t>朝语13级1-2班</t>
  </si>
  <si>
    <t>3月28日第5周星期一，第6节</t>
  </si>
  <si>
    <t>吴华玲</t>
  </si>
  <si>
    <t>英语13级4、6班</t>
  </si>
  <si>
    <t>4月6日第6周星期3第7节</t>
  </si>
  <si>
    <t>6112</t>
  </si>
  <si>
    <t>罗文华</t>
  </si>
  <si>
    <t>大学物理</t>
  </si>
  <si>
    <t>化工15-1BF、2BF</t>
  </si>
  <si>
    <t>4月8日第6周星期5第1节</t>
  </si>
  <si>
    <t>15413</t>
  </si>
  <si>
    <t>易立华</t>
  </si>
  <si>
    <t>模拟电路应用</t>
  </si>
  <si>
    <t>电子13-1BF、2BF</t>
  </si>
  <si>
    <t>3月31日第五周星期四第三四节</t>
  </si>
  <si>
    <t>15教学楼314</t>
  </si>
  <si>
    <t>李先磊</t>
  </si>
  <si>
    <t>微生物学</t>
  </si>
  <si>
    <t>生物2014</t>
  </si>
  <si>
    <t>3月31日第五周星期四第五六节</t>
  </si>
  <si>
    <t>刘艳辉(2)</t>
  </si>
  <si>
    <t>无机及分析化学(2)</t>
  </si>
  <si>
    <t>制药2015</t>
  </si>
  <si>
    <t>4月8日第6周星期5第4节</t>
  </si>
  <si>
    <t>5303</t>
  </si>
  <si>
    <t>张敬</t>
  </si>
  <si>
    <t>控制工程基础</t>
  </si>
  <si>
    <t>材料13-1BF</t>
  </si>
  <si>
    <t>4月1日第6周星期5第5节</t>
  </si>
  <si>
    <t>5408</t>
  </si>
  <si>
    <t>邱新海</t>
  </si>
  <si>
    <t>制造技术基础</t>
  </si>
  <si>
    <t>4月1日第6周星期5第6节</t>
  </si>
  <si>
    <t>袁帅</t>
  </si>
  <si>
    <t>虚拟仪器技术</t>
  </si>
  <si>
    <t>电实13-1BF</t>
  </si>
  <si>
    <t>4月6日第6周星期3第3节</t>
  </si>
  <si>
    <t>8510</t>
  </si>
  <si>
    <t>周翔</t>
  </si>
  <si>
    <t>接入网技术</t>
  </si>
  <si>
    <t>通信13-1BF/2BF</t>
  </si>
  <si>
    <t>4月6日第六周星期三第三四节</t>
  </si>
  <si>
    <t>6教学楼102</t>
  </si>
  <si>
    <t>胡娟</t>
  </si>
  <si>
    <t>操作系统</t>
  </si>
  <si>
    <t>软件2014</t>
  </si>
  <si>
    <t>15号楼一机房、二机房</t>
  </si>
  <si>
    <t>C语言程序设计上机</t>
  </si>
  <si>
    <t>应用化学15-1、2、3班</t>
  </si>
  <si>
    <t>4月6日第6周星期三，第7节</t>
  </si>
  <si>
    <t>4月6日第6周星期三，第8节</t>
  </si>
  <si>
    <t>汉语13-1、2、3BF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</si>
</sst>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2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5.6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5.6"/>
      <color indexed="36"/>
      <name val="宋体"/>
      <family val="0"/>
    </font>
    <font>
      <sz val="9"/>
      <name val="宋体"/>
      <family val="0"/>
    </font>
    <font>
      <b/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 wrapText="1" shrinkToFit="1"/>
    </xf>
    <xf numFmtId="180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vertical="center" wrapText="1" shrinkToFi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justify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80" fontId="20" fillId="0" borderId="12" xfId="0" applyNumberFormat="1" applyFont="1" applyBorder="1" applyAlignment="1">
      <alignment horizontal="center" vertical="center" wrapText="1"/>
    </xf>
    <xf numFmtId="180" fontId="20" fillId="0" borderId="13" xfId="0" applyNumberFormat="1" applyFont="1" applyBorder="1" applyAlignment="1">
      <alignment horizontal="center" vertical="center" wrapText="1"/>
    </xf>
    <xf numFmtId="10" fontId="20" fillId="0" borderId="14" xfId="0" applyNumberFormat="1" applyFont="1" applyBorder="1" applyAlignment="1">
      <alignment horizontal="center" vertical="center" wrapText="1"/>
    </xf>
    <xf numFmtId="10" fontId="20" fillId="0" borderId="15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shrinkToFit="1"/>
    </xf>
    <xf numFmtId="0" fontId="20" fillId="0" borderId="10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 shrinkToFit="1"/>
    </xf>
    <xf numFmtId="0" fontId="20" fillId="0" borderId="10" xfId="0" applyNumberFormat="1" applyFont="1" applyBorder="1" applyAlignment="1">
      <alignment horizontal="center" vertical="center" shrinkToFit="1"/>
    </xf>
    <xf numFmtId="49" fontId="20" fillId="0" borderId="14" xfId="0" applyNumberFormat="1" applyFont="1" applyBorder="1" applyAlignment="1">
      <alignment horizontal="center" vertical="center" shrinkToFit="1"/>
    </xf>
    <xf numFmtId="49" fontId="20" fillId="0" borderId="15" xfId="0" applyNumberFormat="1" applyFont="1" applyBorder="1" applyAlignment="1">
      <alignment horizontal="center" vertical="center" shrinkToFit="1"/>
    </xf>
    <xf numFmtId="49" fontId="20" fillId="0" borderId="16" xfId="0" applyNumberFormat="1" applyFont="1" applyBorder="1" applyAlignment="1">
      <alignment horizontal="center" vertical="center" shrinkToFit="1"/>
    </xf>
    <xf numFmtId="10" fontId="20" fillId="0" borderId="10" xfId="0" applyNumberFormat="1" applyFont="1" applyBorder="1" applyAlignment="1">
      <alignment horizontal="center" vertical="center" shrinkToFit="1"/>
    </xf>
    <xf numFmtId="10" fontId="20" fillId="0" borderId="14" xfId="0" applyNumberFormat="1" applyFont="1" applyBorder="1" applyAlignment="1">
      <alignment horizontal="center" vertical="center" shrinkToFit="1"/>
    </xf>
    <xf numFmtId="10" fontId="20" fillId="0" borderId="15" xfId="0" applyNumberFormat="1" applyFont="1" applyBorder="1" applyAlignment="1">
      <alignment horizontal="center" vertical="center" shrinkToFit="1"/>
    </xf>
    <xf numFmtId="10" fontId="20" fillId="0" borderId="16" xfId="0" applyNumberFormat="1" applyFont="1" applyBorder="1" applyAlignment="1">
      <alignment horizontal="center" vertical="center" shrinkToFit="1"/>
    </xf>
    <xf numFmtId="49" fontId="20" fillId="0" borderId="12" xfId="0" applyNumberFormat="1" applyFont="1" applyBorder="1" applyAlignment="1">
      <alignment horizontal="center" vertical="center" wrapText="1" shrinkToFit="1"/>
    </xf>
    <xf numFmtId="49" fontId="20" fillId="0" borderId="13" xfId="0" applyNumberFormat="1" applyFont="1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G9" sqref="G9"/>
    </sheetView>
  </sheetViews>
  <sheetFormatPr defaultColWidth="9.00390625" defaultRowHeight="14.25"/>
  <cols>
    <col min="1" max="1" width="3.875" style="0" customWidth="1"/>
    <col min="2" max="2" width="8.25390625" style="2" customWidth="1"/>
    <col min="3" max="3" width="22.375" style="0" customWidth="1"/>
    <col min="4" max="4" width="10.75390625" style="8" customWidth="1"/>
    <col min="5" max="5" width="9.875" style="2" customWidth="1"/>
    <col min="6" max="6" width="17.50390625" style="8" customWidth="1"/>
    <col min="7" max="7" width="17.625" style="9" customWidth="1"/>
    <col min="8" max="8" width="9.00390625" style="2" customWidth="1"/>
    <col min="9" max="9" width="4.625" style="2" customWidth="1"/>
    <col min="10" max="10" width="4.00390625" style="2" customWidth="1"/>
    <col min="11" max="11" width="7.375" style="0" customWidth="1"/>
    <col min="12" max="12" width="7.125" style="0" customWidth="1"/>
  </cols>
  <sheetData>
    <row r="1" spans="1:12" ht="40.5" customHeight="1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2" customFormat="1" ht="22.5">
      <c r="A2" s="3" t="s">
        <v>23</v>
      </c>
      <c r="B2" s="3" t="s">
        <v>24</v>
      </c>
      <c r="C2" s="3" t="s">
        <v>17</v>
      </c>
      <c r="D2" s="3" t="s">
        <v>18</v>
      </c>
      <c r="E2" s="3" t="s">
        <v>19</v>
      </c>
      <c r="F2" s="3" t="s">
        <v>25</v>
      </c>
      <c r="G2" s="3" t="s">
        <v>20</v>
      </c>
      <c r="H2" s="3" t="s">
        <v>26</v>
      </c>
      <c r="I2" s="3" t="s">
        <v>14</v>
      </c>
      <c r="J2" s="3" t="s">
        <v>0</v>
      </c>
      <c r="K2" s="29" t="s">
        <v>1</v>
      </c>
      <c r="L2" s="30"/>
    </row>
    <row r="3" spans="1:12" ht="22.5">
      <c r="A3" s="19">
        <v>1</v>
      </c>
      <c r="B3" s="16" t="s">
        <v>31</v>
      </c>
      <c r="C3" s="6" t="s">
        <v>73</v>
      </c>
      <c r="D3" s="6" t="s">
        <v>72</v>
      </c>
      <c r="E3" s="7" t="s">
        <v>32</v>
      </c>
      <c r="F3" s="6" t="s">
        <v>33</v>
      </c>
      <c r="G3" s="7" t="s">
        <v>74</v>
      </c>
      <c r="H3" s="1" t="s">
        <v>31</v>
      </c>
      <c r="I3" s="1">
        <v>3</v>
      </c>
      <c r="J3" s="1">
        <v>3</v>
      </c>
      <c r="K3" s="4">
        <f aca="true" t="shared" si="0" ref="K3:K28">J3/I3</f>
        <v>1</v>
      </c>
      <c r="L3" s="14">
        <f>SUM(J3:J4)/SUM(I3:I4)</f>
        <v>0.9038461538461539</v>
      </c>
    </row>
    <row r="4" spans="1:12" ht="14.25">
      <c r="A4" s="19">
        <v>2</v>
      </c>
      <c r="B4" s="17"/>
      <c r="C4" s="18" t="s">
        <v>76</v>
      </c>
      <c r="D4" s="18">
        <v>8402</v>
      </c>
      <c r="E4" s="20" t="s">
        <v>77</v>
      </c>
      <c r="F4" s="18" t="s">
        <v>34</v>
      </c>
      <c r="G4" s="18" t="s">
        <v>78</v>
      </c>
      <c r="H4" s="20" t="s">
        <v>2</v>
      </c>
      <c r="I4" s="21">
        <v>49</v>
      </c>
      <c r="J4" s="21">
        <v>44</v>
      </c>
      <c r="K4" s="4">
        <f t="shared" si="0"/>
        <v>0.8979591836734694</v>
      </c>
      <c r="L4" s="15"/>
    </row>
    <row r="5" spans="1:12" ht="14.25">
      <c r="A5" s="19">
        <v>3</v>
      </c>
      <c r="B5" s="20" t="s">
        <v>3</v>
      </c>
      <c r="C5" s="6" t="s">
        <v>79</v>
      </c>
      <c r="D5" s="18">
        <v>15410</v>
      </c>
      <c r="E5" s="20" t="s">
        <v>80</v>
      </c>
      <c r="F5" s="18" t="s">
        <v>35</v>
      </c>
      <c r="G5" s="18" t="s">
        <v>134</v>
      </c>
      <c r="H5" s="20" t="s">
        <v>3</v>
      </c>
      <c r="I5" s="21">
        <v>72</v>
      </c>
      <c r="J5" s="21">
        <v>60</v>
      </c>
      <c r="K5" s="4">
        <f t="shared" si="0"/>
        <v>0.8333333333333334</v>
      </c>
      <c r="L5" s="25">
        <f>SUM(J5:J5)/SUM(I5:I5)</f>
        <v>0.8333333333333334</v>
      </c>
    </row>
    <row r="6" spans="1:12" ht="14.25">
      <c r="A6" s="19">
        <v>4</v>
      </c>
      <c r="B6" s="22" t="s">
        <v>29</v>
      </c>
      <c r="C6" s="6" t="s">
        <v>81</v>
      </c>
      <c r="D6" s="18">
        <v>15307</v>
      </c>
      <c r="E6" s="20" t="s">
        <v>82</v>
      </c>
      <c r="F6" s="18" t="s">
        <v>36</v>
      </c>
      <c r="G6" s="18" t="s">
        <v>83</v>
      </c>
      <c r="H6" s="20" t="s">
        <v>29</v>
      </c>
      <c r="I6" s="21">
        <v>28</v>
      </c>
      <c r="J6" s="21">
        <v>28</v>
      </c>
      <c r="K6" s="4">
        <f t="shared" si="0"/>
        <v>1</v>
      </c>
      <c r="L6" s="26">
        <f>SUM(J6:J7)/SUM(I6:I7)</f>
        <v>1</v>
      </c>
    </row>
    <row r="7" spans="1:12" ht="14.25">
      <c r="A7" s="19">
        <v>5</v>
      </c>
      <c r="B7" s="23"/>
      <c r="C7" s="6" t="s">
        <v>84</v>
      </c>
      <c r="D7" s="18">
        <v>15116</v>
      </c>
      <c r="E7" s="20" t="s">
        <v>85</v>
      </c>
      <c r="F7" s="18" t="s">
        <v>37</v>
      </c>
      <c r="G7" s="18" t="s">
        <v>86</v>
      </c>
      <c r="H7" s="20" t="s">
        <v>29</v>
      </c>
      <c r="I7" s="21">
        <v>38</v>
      </c>
      <c r="J7" s="21">
        <v>38</v>
      </c>
      <c r="K7" s="4">
        <f t="shared" si="0"/>
        <v>1</v>
      </c>
      <c r="L7" s="27">
        <f>SUM(J7:J9)/SUM(I7:I9)</f>
        <v>0.8545454545454545</v>
      </c>
    </row>
    <row r="8" spans="1:12" ht="14.25">
      <c r="A8" s="19">
        <v>6</v>
      </c>
      <c r="B8" s="22" t="s">
        <v>21</v>
      </c>
      <c r="C8" s="18" t="s">
        <v>87</v>
      </c>
      <c r="D8" s="18" t="s">
        <v>88</v>
      </c>
      <c r="E8" s="20" t="s">
        <v>89</v>
      </c>
      <c r="F8" s="18" t="s">
        <v>90</v>
      </c>
      <c r="G8" s="18" t="s">
        <v>91</v>
      </c>
      <c r="H8" s="20" t="s">
        <v>5</v>
      </c>
      <c r="I8" s="21">
        <v>61</v>
      </c>
      <c r="J8" s="21">
        <v>60</v>
      </c>
      <c r="K8" s="4">
        <f t="shared" si="0"/>
        <v>0.9836065573770492</v>
      </c>
      <c r="L8" s="26">
        <f>SUM(J8:J9)/SUM(I8:I9)</f>
        <v>0.8241758241758241</v>
      </c>
    </row>
    <row r="9" spans="1:12" ht="14.25">
      <c r="A9" s="19">
        <v>7</v>
      </c>
      <c r="B9" s="23"/>
      <c r="C9" s="18" t="s">
        <v>92</v>
      </c>
      <c r="D9" s="18" t="s">
        <v>93</v>
      </c>
      <c r="E9" s="20" t="s">
        <v>94</v>
      </c>
      <c r="F9" s="18" t="s">
        <v>95</v>
      </c>
      <c r="G9" s="18" t="s">
        <v>96</v>
      </c>
      <c r="H9" s="20" t="s">
        <v>21</v>
      </c>
      <c r="I9" s="21">
        <v>121</v>
      </c>
      <c r="J9" s="21">
        <v>90</v>
      </c>
      <c r="K9" s="4">
        <f t="shared" si="0"/>
        <v>0.743801652892562</v>
      </c>
      <c r="L9" s="27"/>
    </row>
    <row r="10" spans="1:12" ht="14.25">
      <c r="A10" s="19">
        <v>8</v>
      </c>
      <c r="B10" s="22" t="s">
        <v>5</v>
      </c>
      <c r="C10" s="18" t="s">
        <v>97</v>
      </c>
      <c r="D10" s="18" t="s">
        <v>98</v>
      </c>
      <c r="E10" s="20" t="s">
        <v>99</v>
      </c>
      <c r="F10" s="18" t="s">
        <v>100</v>
      </c>
      <c r="G10" s="18" t="s">
        <v>101</v>
      </c>
      <c r="H10" s="20" t="s">
        <v>5</v>
      </c>
      <c r="I10" s="21">
        <v>46</v>
      </c>
      <c r="J10" s="21">
        <v>44</v>
      </c>
      <c r="K10" s="4">
        <f t="shared" si="0"/>
        <v>0.9565217391304348</v>
      </c>
      <c r="L10" s="26">
        <f>SUM(J10:J14)/SUM(I10:I14)</f>
        <v>0.8646616541353384</v>
      </c>
    </row>
    <row r="11" spans="1:12" ht="14.25">
      <c r="A11" s="19">
        <v>9</v>
      </c>
      <c r="B11" s="23"/>
      <c r="C11" s="18" t="s">
        <v>102</v>
      </c>
      <c r="D11" s="18" t="s">
        <v>4</v>
      </c>
      <c r="E11" s="20" t="s">
        <v>103</v>
      </c>
      <c r="F11" s="18" t="s">
        <v>104</v>
      </c>
      <c r="G11" s="18" t="s">
        <v>105</v>
      </c>
      <c r="H11" s="20" t="s">
        <v>5</v>
      </c>
      <c r="I11" s="21">
        <v>59</v>
      </c>
      <c r="J11" s="21">
        <v>57</v>
      </c>
      <c r="K11" s="4">
        <f t="shared" si="0"/>
        <v>0.9661016949152542</v>
      </c>
      <c r="L11" s="27"/>
    </row>
    <row r="12" spans="1:12" ht="14.25">
      <c r="A12" s="19">
        <v>10</v>
      </c>
      <c r="B12" s="22" t="s">
        <v>7</v>
      </c>
      <c r="C12" s="18" t="s">
        <v>106</v>
      </c>
      <c r="D12" s="18" t="s">
        <v>107</v>
      </c>
      <c r="E12" s="20" t="s">
        <v>108</v>
      </c>
      <c r="F12" s="18" t="s">
        <v>109</v>
      </c>
      <c r="G12" s="18" t="s">
        <v>110</v>
      </c>
      <c r="H12" s="20" t="s">
        <v>7</v>
      </c>
      <c r="I12" s="21">
        <v>42</v>
      </c>
      <c r="J12" s="21">
        <v>33</v>
      </c>
      <c r="K12" s="4">
        <f t="shared" si="0"/>
        <v>0.7857142857142857</v>
      </c>
      <c r="L12" s="26">
        <f>SUM(J12:J13)/SUM(I12:I13)</f>
        <v>0.7878787878787878</v>
      </c>
    </row>
    <row r="13" spans="1:12" ht="14.25">
      <c r="A13" s="19">
        <v>11</v>
      </c>
      <c r="B13" s="23"/>
      <c r="C13" s="18" t="s">
        <v>111</v>
      </c>
      <c r="D13" s="18" t="s">
        <v>112</v>
      </c>
      <c r="E13" s="20" t="s">
        <v>113</v>
      </c>
      <c r="F13" s="18" t="s">
        <v>114</v>
      </c>
      <c r="G13" s="18" t="s">
        <v>6</v>
      </c>
      <c r="H13" s="20" t="s">
        <v>7</v>
      </c>
      <c r="I13" s="21">
        <v>90</v>
      </c>
      <c r="J13" s="21">
        <v>71</v>
      </c>
      <c r="K13" s="4">
        <f t="shared" si="0"/>
        <v>0.7888888888888889</v>
      </c>
      <c r="L13" s="27"/>
    </row>
    <row r="14" spans="1:12" ht="14.25">
      <c r="A14" s="19">
        <v>12</v>
      </c>
      <c r="B14" s="22" t="s">
        <v>8</v>
      </c>
      <c r="C14" s="18" t="s">
        <v>115</v>
      </c>
      <c r="D14" s="18" t="s">
        <v>27</v>
      </c>
      <c r="E14" s="20" t="s">
        <v>116</v>
      </c>
      <c r="F14" s="18" t="s">
        <v>117</v>
      </c>
      <c r="G14" s="18" t="s">
        <v>118</v>
      </c>
      <c r="H14" s="20" t="s">
        <v>8</v>
      </c>
      <c r="I14" s="21">
        <v>29</v>
      </c>
      <c r="J14" s="21">
        <v>25</v>
      </c>
      <c r="K14" s="4">
        <f t="shared" si="0"/>
        <v>0.8620689655172413</v>
      </c>
      <c r="L14" s="26">
        <f>SUM(J14:J15)/SUM(I14:I15)</f>
        <v>0.7816901408450704</v>
      </c>
    </row>
    <row r="15" spans="1:12" ht="14.25">
      <c r="A15" s="19">
        <v>13</v>
      </c>
      <c r="B15" s="23"/>
      <c r="C15" s="18" t="s">
        <v>119</v>
      </c>
      <c r="D15" s="18" t="s">
        <v>120</v>
      </c>
      <c r="E15" s="20" t="s">
        <v>121</v>
      </c>
      <c r="F15" s="18" t="s">
        <v>122</v>
      </c>
      <c r="G15" s="18" t="s">
        <v>123</v>
      </c>
      <c r="H15" s="20" t="s">
        <v>8</v>
      </c>
      <c r="I15" s="21">
        <v>113</v>
      </c>
      <c r="J15" s="21">
        <v>86</v>
      </c>
      <c r="K15" s="4">
        <f t="shared" si="0"/>
        <v>0.7610619469026548</v>
      </c>
      <c r="L15" s="27">
        <f>SUM(J15:J19)/SUM(I15:I19)</f>
        <v>0.9088669950738916</v>
      </c>
    </row>
    <row r="16" spans="1:12" ht="14.25">
      <c r="A16" s="19">
        <v>14</v>
      </c>
      <c r="B16" s="22" t="s">
        <v>28</v>
      </c>
      <c r="C16" s="18" t="s">
        <v>124</v>
      </c>
      <c r="D16" s="18" t="s">
        <v>125</v>
      </c>
      <c r="E16" s="20" t="s">
        <v>126</v>
      </c>
      <c r="F16" s="18" t="s">
        <v>127</v>
      </c>
      <c r="G16" s="18" t="s">
        <v>128</v>
      </c>
      <c r="H16" s="20" t="s">
        <v>28</v>
      </c>
      <c r="I16" s="21">
        <v>47</v>
      </c>
      <c r="J16" s="21">
        <v>45</v>
      </c>
      <c r="K16" s="4">
        <f t="shared" si="0"/>
        <v>0.9574468085106383</v>
      </c>
      <c r="L16" s="26">
        <f>SUM(J16:J17)/SUM(I16:I17)</f>
        <v>0.9539473684210527</v>
      </c>
    </row>
    <row r="17" spans="1:12" ht="22.5">
      <c r="A17" s="19">
        <v>15</v>
      </c>
      <c r="B17" s="23"/>
      <c r="C17" s="6" t="s">
        <v>75</v>
      </c>
      <c r="D17" s="6" t="s">
        <v>129</v>
      </c>
      <c r="E17" s="7" t="s">
        <v>38</v>
      </c>
      <c r="F17" s="6" t="s">
        <v>130</v>
      </c>
      <c r="G17" s="7" t="s">
        <v>131</v>
      </c>
      <c r="H17" s="1" t="s">
        <v>5</v>
      </c>
      <c r="I17" s="1">
        <v>105</v>
      </c>
      <c r="J17" s="1">
        <v>100</v>
      </c>
      <c r="K17" s="4">
        <f t="shared" si="0"/>
        <v>0.9523809523809523</v>
      </c>
      <c r="L17" s="27"/>
    </row>
    <row r="18" spans="1:12" ht="14.25">
      <c r="A18" s="19">
        <v>16</v>
      </c>
      <c r="B18" s="20" t="s">
        <v>9</v>
      </c>
      <c r="C18" s="18" t="s">
        <v>39</v>
      </c>
      <c r="D18" s="18" t="s">
        <v>40</v>
      </c>
      <c r="E18" s="20" t="s">
        <v>41</v>
      </c>
      <c r="F18" s="18" t="s">
        <v>42</v>
      </c>
      <c r="G18" s="18" t="s">
        <v>10</v>
      </c>
      <c r="H18" s="20" t="s">
        <v>9</v>
      </c>
      <c r="I18" s="21">
        <v>82</v>
      </c>
      <c r="J18" s="21">
        <v>80</v>
      </c>
      <c r="K18" s="4">
        <f t="shared" si="0"/>
        <v>0.975609756097561</v>
      </c>
      <c r="L18" s="25">
        <f>SUM(J18:J18)/SUM(I18:I18)</f>
        <v>0.975609756097561</v>
      </c>
    </row>
    <row r="19" spans="1:12" ht="14.25">
      <c r="A19" s="19">
        <v>17</v>
      </c>
      <c r="B19" s="22" t="s">
        <v>11</v>
      </c>
      <c r="C19" s="18" t="s">
        <v>43</v>
      </c>
      <c r="D19" s="18">
        <v>15417</v>
      </c>
      <c r="E19" s="20" t="s">
        <v>44</v>
      </c>
      <c r="F19" s="18" t="s">
        <v>45</v>
      </c>
      <c r="G19" s="18" t="s">
        <v>46</v>
      </c>
      <c r="H19" s="20" t="s">
        <v>11</v>
      </c>
      <c r="I19" s="21">
        <v>59</v>
      </c>
      <c r="J19" s="21">
        <v>58</v>
      </c>
      <c r="K19" s="4">
        <f t="shared" si="0"/>
        <v>0.9830508474576272</v>
      </c>
      <c r="L19" s="26">
        <f>SUM(J19:J21)/SUM(I19:I21)</f>
        <v>0.9862068965517241</v>
      </c>
    </row>
    <row r="20" spans="1:12" ht="14.25">
      <c r="A20" s="19">
        <v>18</v>
      </c>
      <c r="B20" s="24"/>
      <c r="C20" s="18" t="s">
        <v>47</v>
      </c>
      <c r="D20" s="18">
        <v>8403</v>
      </c>
      <c r="E20" s="20" t="s">
        <v>48</v>
      </c>
      <c r="F20" s="18" t="s">
        <v>49</v>
      </c>
      <c r="G20" s="18" t="s">
        <v>50</v>
      </c>
      <c r="H20" s="20" t="s">
        <v>11</v>
      </c>
      <c r="I20" s="21">
        <v>49</v>
      </c>
      <c r="J20" s="21">
        <v>49</v>
      </c>
      <c r="K20" s="4">
        <f t="shared" si="0"/>
        <v>1</v>
      </c>
      <c r="L20" s="28">
        <f>SUM(J20:J22)/SUM(I20:I22)</f>
        <v>0.9857142857142858</v>
      </c>
    </row>
    <row r="21" spans="1:12" ht="14.25">
      <c r="A21" s="19">
        <v>19</v>
      </c>
      <c r="B21" s="23"/>
      <c r="C21" s="18" t="s">
        <v>51</v>
      </c>
      <c r="D21" s="18">
        <v>15311</v>
      </c>
      <c r="E21" s="20" t="s">
        <v>52</v>
      </c>
      <c r="F21" s="18" t="s">
        <v>53</v>
      </c>
      <c r="G21" s="18" t="s">
        <v>54</v>
      </c>
      <c r="H21" s="20" t="s">
        <v>11</v>
      </c>
      <c r="I21" s="21">
        <v>37</v>
      </c>
      <c r="J21" s="21">
        <v>36</v>
      </c>
      <c r="K21" s="4">
        <f t="shared" si="0"/>
        <v>0.972972972972973</v>
      </c>
      <c r="L21" s="27"/>
    </row>
    <row r="22" spans="1:12" ht="14.25">
      <c r="A22" s="19">
        <v>20</v>
      </c>
      <c r="B22" s="22" t="s">
        <v>12</v>
      </c>
      <c r="C22" s="18" t="s">
        <v>55</v>
      </c>
      <c r="D22" s="18" t="s">
        <v>56</v>
      </c>
      <c r="E22" s="20" t="s">
        <v>57</v>
      </c>
      <c r="F22" s="18" t="s">
        <v>58</v>
      </c>
      <c r="G22" s="18" t="s">
        <v>59</v>
      </c>
      <c r="H22" s="20" t="s">
        <v>60</v>
      </c>
      <c r="I22" s="21">
        <v>54</v>
      </c>
      <c r="J22" s="21">
        <v>53</v>
      </c>
      <c r="K22" s="4">
        <f t="shared" si="0"/>
        <v>0.9814814814814815</v>
      </c>
      <c r="L22" s="26">
        <f>SUM(J22:J25)/SUM(I22:I25)</f>
        <v>0.9883720930232558</v>
      </c>
    </row>
    <row r="23" spans="1:12" ht="14.25">
      <c r="A23" s="19">
        <v>21</v>
      </c>
      <c r="B23" s="24"/>
      <c r="C23" s="18" t="s">
        <v>61</v>
      </c>
      <c r="D23" s="18" t="s">
        <v>62</v>
      </c>
      <c r="E23" s="20" t="s">
        <v>63</v>
      </c>
      <c r="F23" s="18" t="s">
        <v>64</v>
      </c>
      <c r="G23" s="18" t="s">
        <v>65</v>
      </c>
      <c r="H23" s="20" t="s">
        <v>5</v>
      </c>
      <c r="I23" s="21">
        <v>32</v>
      </c>
      <c r="J23" s="21">
        <v>32</v>
      </c>
      <c r="K23" s="4">
        <f t="shared" si="0"/>
        <v>1</v>
      </c>
      <c r="L23" s="28">
        <f>SUM(J23:J25)/SUM(I23:I25)</f>
        <v>0.9915254237288136</v>
      </c>
    </row>
    <row r="24" spans="1:12" ht="14.25">
      <c r="A24" s="19">
        <v>22</v>
      </c>
      <c r="B24" s="24"/>
      <c r="C24" s="18" t="s">
        <v>66</v>
      </c>
      <c r="D24" s="18" t="s">
        <v>62</v>
      </c>
      <c r="E24" s="20" t="s">
        <v>63</v>
      </c>
      <c r="F24" s="18" t="s">
        <v>64</v>
      </c>
      <c r="G24" s="18" t="s">
        <v>65</v>
      </c>
      <c r="H24" s="20" t="s">
        <v>5</v>
      </c>
      <c r="I24" s="21">
        <v>32</v>
      </c>
      <c r="J24" s="21">
        <v>32</v>
      </c>
      <c r="K24" s="4">
        <f t="shared" si="0"/>
        <v>1</v>
      </c>
      <c r="L24" s="28"/>
    </row>
    <row r="25" spans="1:12" ht="14.25">
      <c r="A25" s="19">
        <v>23</v>
      </c>
      <c r="B25" s="23"/>
      <c r="C25" s="18" t="s">
        <v>67</v>
      </c>
      <c r="D25" s="18" t="s">
        <v>56</v>
      </c>
      <c r="E25" s="20" t="s">
        <v>57</v>
      </c>
      <c r="F25" s="18" t="s">
        <v>58</v>
      </c>
      <c r="G25" s="18" t="s">
        <v>59</v>
      </c>
      <c r="H25" s="20" t="s">
        <v>60</v>
      </c>
      <c r="I25" s="21">
        <v>54</v>
      </c>
      <c r="J25" s="21">
        <v>53</v>
      </c>
      <c r="K25" s="4">
        <f t="shared" si="0"/>
        <v>0.9814814814814815</v>
      </c>
      <c r="L25" s="27"/>
    </row>
    <row r="26" spans="1:12" ht="14.25">
      <c r="A26" s="19">
        <v>24</v>
      </c>
      <c r="B26" s="22" t="s">
        <v>30</v>
      </c>
      <c r="C26" s="6" t="s">
        <v>132</v>
      </c>
      <c r="D26" s="18">
        <v>153414</v>
      </c>
      <c r="E26" s="20" t="s">
        <v>68</v>
      </c>
      <c r="F26" s="18" t="s">
        <v>13</v>
      </c>
      <c r="G26" s="18" t="s">
        <v>69</v>
      </c>
      <c r="H26" s="20" t="s">
        <v>5</v>
      </c>
      <c r="I26" s="21">
        <v>31</v>
      </c>
      <c r="J26" s="21">
        <v>31</v>
      </c>
      <c r="K26" s="4">
        <f t="shared" si="0"/>
        <v>1</v>
      </c>
      <c r="L26" s="26">
        <f>SUM(J26:J27)/SUM(I26:I27)</f>
        <v>1</v>
      </c>
    </row>
    <row r="27" spans="1:12" ht="14.25">
      <c r="A27" s="19">
        <v>25</v>
      </c>
      <c r="B27" s="23"/>
      <c r="C27" s="6" t="s">
        <v>133</v>
      </c>
      <c r="D27" s="18">
        <v>15315</v>
      </c>
      <c r="E27" s="20" t="s">
        <v>70</v>
      </c>
      <c r="F27" s="18" t="s">
        <v>13</v>
      </c>
      <c r="G27" s="18" t="s">
        <v>71</v>
      </c>
      <c r="H27" s="20" t="s">
        <v>5</v>
      </c>
      <c r="I27" s="21">
        <v>36</v>
      </c>
      <c r="J27" s="21">
        <v>36</v>
      </c>
      <c r="K27" s="4">
        <f t="shared" si="0"/>
        <v>1</v>
      </c>
      <c r="L27" s="27"/>
    </row>
    <row r="28" spans="1:12" ht="14.25">
      <c r="A28" s="5"/>
      <c r="B28" s="5"/>
      <c r="C28" s="5"/>
      <c r="D28" s="5"/>
      <c r="E28" s="5"/>
      <c r="F28" s="5"/>
      <c r="G28" s="5"/>
      <c r="H28" s="5"/>
      <c r="I28" s="3">
        <f>SUM(I3:I27)</f>
        <v>1369</v>
      </c>
      <c r="J28" s="3">
        <f>SUM(J3:J27)</f>
        <v>1244</v>
      </c>
      <c r="K28" s="12">
        <f t="shared" si="0"/>
        <v>0.9086924762600438</v>
      </c>
      <c r="L28" s="13"/>
    </row>
    <row r="30" spans="9:11" ht="14.25">
      <c r="I30" s="10" t="s">
        <v>22</v>
      </c>
      <c r="J30" s="10"/>
      <c r="K30" s="10"/>
    </row>
    <row r="31" spans="9:11" ht="14.25">
      <c r="I31" s="10" t="s">
        <v>15</v>
      </c>
      <c r="J31" s="10"/>
      <c r="K31" s="10"/>
    </row>
  </sheetData>
  <mergeCells count="25">
    <mergeCell ref="L22:L25"/>
    <mergeCell ref="L26:L27"/>
    <mergeCell ref="K28:L28"/>
    <mergeCell ref="L12:L13"/>
    <mergeCell ref="L14:L15"/>
    <mergeCell ref="L16:L17"/>
    <mergeCell ref="L19:L21"/>
    <mergeCell ref="L3:L4"/>
    <mergeCell ref="L6:L7"/>
    <mergeCell ref="L8:L9"/>
    <mergeCell ref="L10:L11"/>
    <mergeCell ref="B10:B11"/>
    <mergeCell ref="B12:B13"/>
    <mergeCell ref="B14:B15"/>
    <mergeCell ref="B16:B17"/>
    <mergeCell ref="I30:K30"/>
    <mergeCell ref="I31:K31"/>
    <mergeCell ref="A1:L1"/>
    <mergeCell ref="B19:B21"/>
    <mergeCell ref="B22:B25"/>
    <mergeCell ref="B26:B27"/>
    <mergeCell ref="K2:L2"/>
    <mergeCell ref="B3:B4"/>
    <mergeCell ref="B6:B7"/>
    <mergeCell ref="B8:B9"/>
  </mergeCells>
  <printOptions/>
  <pageMargins left="0.75" right="0.61" top="0.54" bottom="0.62" header="0.39" footer="0.31"/>
  <pageSetup horizontalDpi="600" verticalDpi="600" orientation="landscape" paperSize="9" r:id="rId1"/>
  <headerFooter alignWithMargins="0"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ckg</dc:creator>
  <cp:keywords/>
  <dc:description/>
  <cp:lastModifiedBy>ckg</cp:lastModifiedBy>
  <cp:lastPrinted>2016-04-11T00:11:58Z</cp:lastPrinted>
  <dcterms:created xsi:type="dcterms:W3CDTF">2016-03-28T01:31:23Z</dcterms:created>
  <dcterms:modified xsi:type="dcterms:W3CDTF">2016-04-11T00:35:48Z</dcterms:modified>
  <cp:category/>
  <cp:version/>
  <cp:contentType/>
  <cp:contentStatus/>
</cp:coreProperties>
</file>