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555" windowHeight="12555" activeTab="0"/>
  </bookViews>
  <sheets>
    <sheet name="第11-12周" sheetId="1" r:id="rId1"/>
  </sheets>
  <definedNames>
    <definedName name="_xlnm.Print_Titles" localSheetId="0">'第11-12周'!$1:$1</definedName>
  </definedNames>
  <calcPr fullCalcOnLoad="1"/>
</workbook>
</file>

<file path=xl/sharedStrings.xml><?xml version="1.0" encoding="utf-8"?>
<sst xmlns="http://schemas.openxmlformats.org/spreadsheetml/2006/main" count="216" uniqueCount="169">
  <si>
    <t>听课时间
(月日第周星期，第节)</t>
  </si>
  <si>
    <t>5月12日第11周星期4，第6节</t>
  </si>
  <si>
    <t>政府经济学</t>
  </si>
  <si>
    <t>5月9日第11周星期一，第1节</t>
  </si>
  <si>
    <t>教育文艺</t>
  </si>
  <si>
    <t>5月9日第11周星期一，第5节</t>
  </si>
  <si>
    <t>法语</t>
  </si>
  <si>
    <t>5月9日第11周星期一，第6节</t>
  </si>
  <si>
    <t>国际商法</t>
  </si>
  <si>
    <t>5月16日第12周星期一，第3节</t>
  </si>
  <si>
    <t>高级英语</t>
  </si>
  <si>
    <t>5月19日上午第二节</t>
  </si>
  <si>
    <t>刘艳娥</t>
  </si>
  <si>
    <t>传媒经营与管理</t>
  </si>
  <si>
    <t>新闻14.1BF</t>
  </si>
  <si>
    <t>杨珊</t>
  </si>
  <si>
    <t>管理制度</t>
  </si>
  <si>
    <t>新媒14.1BF</t>
  </si>
  <si>
    <t>5月19日上午第一节</t>
  </si>
  <si>
    <t>周闻宇</t>
  </si>
  <si>
    <t>展示设计</t>
  </si>
  <si>
    <t>广告13.1BF</t>
  </si>
  <si>
    <r>
      <t>6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6403</t>
    </r>
  </si>
  <si>
    <t>指导老师：李科敏</t>
  </si>
  <si>
    <r>
      <t>大学物理实验（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）单摆基础实验</t>
    </r>
  </si>
  <si>
    <t>理工科学生自由选课</t>
  </si>
  <si>
    <t>化工学院</t>
  </si>
  <si>
    <t>指导老师：赵映</t>
  </si>
  <si>
    <r>
      <t>化学基础实验（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）下硫酸铝钾的制备及其晶体的培养</t>
    </r>
  </si>
  <si>
    <r>
      <t>制药</t>
    </r>
    <r>
      <rPr>
        <sz val="10"/>
        <rFont val="Times New Roman"/>
        <family val="1"/>
      </rPr>
      <t>15-1</t>
    </r>
    <r>
      <rPr>
        <sz val="10"/>
        <rFont val="宋体"/>
        <family val="0"/>
      </rPr>
      <t>班</t>
    </r>
  </si>
  <si>
    <t>指导老师：刘艳辉</t>
  </si>
  <si>
    <r>
      <t>制药</t>
    </r>
    <r>
      <rPr>
        <sz val="10"/>
        <rFont val="Times New Roman"/>
        <family val="1"/>
      </rPr>
      <t>15-2</t>
    </r>
    <r>
      <rPr>
        <sz val="10"/>
        <rFont val="宋体"/>
        <family val="0"/>
      </rPr>
      <t>班</t>
    </r>
  </si>
  <si>
    <t>岳阳市红日机械厂</t>
  </si>
  <si>
    <t>指导老师：陈宏斌</t>
  </si>
  <si>
    <t>制造技术实习</t>
  </si>
  <si>
    <r>
      <t>机自</t>
    </r>
    <r>
      <rPr>
        <sz val="10"/>
        <rFont val="Times New Roman"/>
        <family val="1"/>
      </rPr>
      <t>13-3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班</t>
    </r>
  </si>
  <si>
    <t>机械学院</t>
  </si>
  <si>
    <t>龚岚</t>
  </si>
  <si>
    <t>5月13日第11周星期5，第2节</t>
  </si>
  <si>
    <t>微观经济学</t>
  </si>
  <si>
    <t>5月17日第12周星期2，第2节</t>
  </si>
  <si>
    <t>国际贸易实务</t>
  </si>
  <si>
    <t>5月18日第12周星期3，第2节</t>
  </si>
  <si>
    <t>管理学</t>
  </si>
  <si>
    <t>5月12日第11周星期4，第3节</t>
  </si>
  <si>
    <t>田径棚</t>
  </si>
  <si>
    <t>太极拳</t>
  </si>
  <si>
    <t>5月12日第11周星期4，第4节</t>
  </si>
  <si>
    <t>5月16日第12周星期1，第3节</t>
  </si>
  <si>
    <t>余胜</t>
  </si>
  <si>
    <t>乒乓球</t>
  </si>
  <si>
    <t>5月16日第12周星期1，第4节</t>
  </si>
  <si>
    <t>5月17日第12周星期二，第7节</t>
  </si>
  <si>
    <t>英语</t>
  </si>
  <si>
    <t>序号</t>
  </si>
  <si>
    <t>开课单位</t>
  </si>
  <si>
    <t>听课地点</t>
  </si>
  <si>
    <t>授课教师</t>
  </si>
  <si>
    <t>课程名称</t>
  </si>
  <si>
    <t>任教班级</t>
  </si>
  <si>
    <t>学生所在学院</t>
  </si>
  <si>
    <t>应到人数</t>
  </si>
  <si>
    <t>实到人数</t>
  </si>
  <si>
    <t>到课率</t>
  </si>
  <si>
    <t>政法学院</t>
  </si>
  <si>
    <t>郭丰</t>
  </si>
  <si>
    <t>公管13-1BF</t>
  </si>
  <si>
    <t>体育学院</t>
  </si>
  <si>
    <t>5月12第十二周星期四第7节</t>
  </si>
  <si>
    <t>体育馆</t>
  </si>
  <si>
    <t>彭雨</t>
  </si>
  <si>
    <t>健美操</t>
  </si>
  <si>
    <t>体育13-专修班</t>
  </si>
  <si>
    <t>5月12第十二周星期四第8节</t>
  </si>
  <si>
    <t>田青</t>
  </si>
  <si>
    <t>体育舞蹈</t>
  </si>
  <si>
    <t>中文学院</t>
  </si>
  <si>
    <t>胡睿臻</t>
  </si>
  <si>
    <t>中文14级1-2BS</t>
  </si>
  <si>
    <t>外语学院</t>
  </si>
  <si>
    <t>张岳庭</t>
  </si>
  <si>
    <t>英语13级2BS</t>
  </si>
  <si>
    <t>曹晴</t>
  </si>
  <si>
    <t>英语14级合班</t>
  </si>
  <si>
    <t>郭建民</t>
  </si>
  <si>
    <t>英语13级4BF</t>
  </si>
  <si>
    <t>新闻学院</t>
  </si>
  <si>
    <t>音乐学院</t>
  </si>
  <si>
    <t>5月12第十一周星期四第7节</t>
  </si>
  <si>
    <t>1-T3</t>
  </si>
  <si>
    <t>张航</t>
  </si>
  <si>
    <t>民族民间舞</t>
  </si>
  <si>
    <t>舞蹈15-3BF</t>
  </si>
  <si>
    <t>5月12第十一周星期四第8节</t>
  </si>
  <si>
    <t>演播厅4楼</t>
  </si>
  <si>
    <t>李强1</t>
  </si>
  <si>
    <t>乐器2</t>
  </si>
  <si>
    <t>15-1.3BJ</t>
  </si>
  <si>
    <t>美术学院</t>
  </si>
  <si>
    <t>5月18第十二周星期三第3节</t>
  </si>
  <si>
    <t>3309</t>
  </si>
  <si>
    <t>徐浩宇</t>
  </si>
  <si>
    <t>数字影视后期</t>
  </si>
  <si>
    <t>视传13-3BF</t>
  </si>
  <si>
    <t>5月12第十二周星期三第4节</t>
  </si>
  <si>
    <t>3209</t>
  </si>
  <si>
    <t>李威</t>
  </si>
  <si>
    <t>视传13-4BF</t>
  </si>
  <si>
    <t>物电学院</t>
  </si>
  <si>
    <t>5月12日第11周星期4第6节</t>
  </si>
  <si>
    <t>6103</t>
  </si>
  <si>
    <t>闵力</t>
  </si>
  <si>
    <t>光电子材料与器件</t>
  </si>
  <si>
    <t>光电13-1BF</t>
  </si>
  <si>
    <t>5月20日第12周星期5第2节</t>
  </si>
  <si>
    <t>李春来</t>
  </si>
  <si>
    <t>数字信号处理</t>
  </si>
  <si>
    <t>光电14-1BF</t>
  </si>
  <si>
    <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日第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周星期三第</t>
    </r>
    <r>
      <rPr>
        <sz val="10"/>
        <rFont val="Times New Roman"/>
        <family val="1"/>
      </rPr>
      <t>5-6</t>
    </r>
    <r>
      <rPr>
        <sz val="10"/>
        <rFont val="宋体"/>
        <family val="0"/>
      </rPr>
      <t>节</t>
    </r>
  </si>
  <si>
    <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日第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周星期五第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节</t>
    </r>
  </si>
  <si>
    <t>5月11日第十一周星期三第七八节</t>
  </si>
  <si>
    <t>8教学楼408</t>
  </si>
  <si>
    <t>熊碧权</t>
  </si>
  <si>
    <t>环境化学</t>
  </si>
  <si>
    <t>应化13</t>
  </si>
  <si>
    <t>化工学院</t>
  </si>
  <si>
    <t>机械学院</t>
  </si>
  <si>
    <t>5月13日第11周星期5第1节</t>
  </si>
  <si>
    <t>16114#</t>
  </si>
  <si>
    <t>易晓科</t>
  </si>
  <si>
    <t>画法几何及机械制图</t>
  </si>
  <si>
    <t>机自15-1BF、2BF</t>
  </si>
  <si>
    <t>5月18日第12周星期3第6节</t>
  </si>
  <si>
    <t>5302</t>
  </si>
  <si>
    <t>王海星</t>
  </si>
  <si>
    <t>现代测试技术</t>
  </si>
  <si>
    <t>机自13-1BF、2BF</t>
  </si>
  <si>
    <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日第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周星期四第</t>
    </r>
    <r>
      <rPr>
        <sz val="10"/>
        <rFont val="Times New Roman"/>
        <family val="1"/>
      </rPr>
      <t>1-4</t>
    </r>
    <r>
      <rPr>
        <sz val="10"/>
        <rFont val="宋体"/>
        <family val="0"/>
      </rPr>
      <t>节</t>
    </r>
  </si>
  <si>
    <t>信息学院</t>
  </si>
  <si>
    <t>5月20日第12周星期5第1节</t>
  </si>
  <si>
    <t>15117</t>
  </si>
  <si>
    <t>陈凯文</t>
  </si>
  <si>
    <t>计算机网络</t>
  </si>
  <si>
    <t>通信14-2BF</t>
  </si>
  <si>
    <t>5月12日第11周星期4第5节</t>
  </si>
  <si>
    <t>15314</t>
  </si>
  <si>
    <t>管琼</t>
  </si>
  <si>
    <t>单片机原理与接口技术</t>
  </si>
  <si>
    <t>土建学院</t>
  </si>
  <si>
    <t>5月19日第十二周星期四第五六节</t>
  </si>
  <si>
    <t>15教学楼204</t>
  </si>
  <si>
    <t>园林设计原理</t>
  </si>
  <si>
    <t>建筑、城规2013</t>
  </si>
  <si>
    <t>经管学院</t>
  </si>
  <si>
    <t>陈灿煌</t>
  </si>
  <si>
    <t>国贸15-1BF</t>
  </si>
  <si>
    <t>彭美秀</t>
  </si>
  <si>
    <t>电商13-1BF</t>
  </si>
  <si>
    <t>李文兵</t>
  </si>
  <si>
    <t>工商14-2BF</t>
  </si>
  <si>
    <t>体艺部</t>
  </si>
  <si>
    <t>潘卫红</t>
  </si>
  <si>
    <t>音乐学院15级</t>
  </si>
  <si>
    <t>南院乒乓球室</t>
  </si>
  <si>
    <t>信息学院15级</t>
  </si>
  <si>
    <t>公外部</t>
  </si>
  <si>
    <t>2-107</t>
  </si>
  <si>
    <t>刘阳</t>
  </si>
  <si>
    <t>15级舞蹈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</si>
</sst>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7.4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7.4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vertical="center" shrinkToFit="1"/>
    </xf>
    <xf numFmtId="49" fontId="21" fillId="0" borderId="10" xfId="0" applyNumberFormat="1" applyFont="1" applyBorder="1" applyAlignment="1">
      <alignment horizontal="left" vertical="center" shrinkToFit="1"/>
    </xf>
    <xf numFmtId="0" fontId="21" fillId="0" borderId="10" xfId="0" applyNumberFormat="1" applyFont="1" applyBorder="1" applyAlignment="1">
      <alignment horizontal="center" vertical="center" shrinkToFit="1"/>
    </xf>
    <xf numFmtId="188" fontId="21" fillId="0" borderId="10" xfId="0" applyNumberFormat="1" applyFont="1" applyBorder="1" applyAlignment="1">
      <alignment vertical="center" shrinkToFit="1"/>
    </xf>
    <xf numFmtId="188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 shrinkToFit="1"/>
    </xf>
    <xf numFmtId="49" fontId="23" fillId="0" borderId="10" xfId="0" applyNumberFormat="1" applyFont="1" applyFill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shrinkToFit="1"/>
    </xf>
    <xf numFmtId="188" fontId="21" fillId="0" borderId="11" xfId="0" applyNumberFormat="1" applyFont="1" applyBorder="1" applyAlignment="1">
      <alignment horizontal="center" vertical="center" shrinkToFit="1"/>
    </xf>
    <xf numFmtId="188" fontId="21" fillId="0" borderId="12" xfId="0" applyNumberFormat="1" applyFont="1" applyBorder="1" applyAlignment="1">
      <alignment horizontal="center" vertical="center" shrinkToFit="1"/>
    </xf>
    <xf numFmtId="188" fontId="21" fillId="0" borderId="13" xfId="0" applyNumberFormat="1" applyFont="1" applyBorder="1" applyAlignment="1">
      <alignment horizontal="center" vertical="center" shrinkToFit="1"/>
    </xf>
    <xf numFmtId="188" fontId="21" fillId="0" borderId="11" xfId="0" applyNumberFormat="1" applyFont="1" applyBorder="1" applyAlignment="1">
      <alignment horizontal="center" vertical="center"/>
    </xf>
    <xf numFmtId="188" fontId="21" fillId="0" borderId="13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horizontal="center" vertical="center" wrapText="1"/>
    </xf>
    <xf numFmtId="188" fontId="21" fillId="0" borderId="12" xfId="0" applyNumberFormat="1" applyFont="1" applyBorder="1" applyAlignment="1">
      <alignment horizontal="center" vertical="center" wrapText="1"/>
    </xf>
    <xf numFmtId="188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5" zoomScaleNormal="115" workbookViewId="0" topLeftCell="A25">
      <selection activeCell="A37" sqref="A37:L37"/>
    </sheetView>
  </sheetViews>
  <sheetFormatPr defaultColWidth="9.00390625" defaultRowHeight="14.25"/>
  <cols>
    <col min="1" max="1" width="5.125" style="19" customWidth="1"/>
    <col min="2" max="2" width="9.125" style="19" customWidth="1"/>
    <col min="3" max="3" width="23.25390625" style="0" customWidth="1"/>
    <col min="4" max="4" width="8.75390625" style="20" customWidth="1"/>
    <col min="5" max="5" width="8.75390625" style="0" customWidth="1"/>
    <col min="6" max="6" width="20.375" style="20" customWidth="1"/>
    <col min="7" max="7" width="10.75390625" style="21" customWidth="1"/>
    <col min="8" max="8" width="9.00390625" style="21" customWidth="1"/>
    <col min="9" max="9" width="5.75390625" style="22" customWidth="1"/>
    <col min="10" max="10" width="5.875" style="22" customWidth="1"/>
    <col min="11" max="12" width="7.25390625" style="0" customWidth="1"/>
  </cols>
  <sheetData>
    <row r="1" spans="1:12" ht="24">
      <c r="A1" s="1" t="s">
        <v>54</v>
      </c>
      <c r="B1" s="1" t="s">
        <v>55</v>
      </c>
      <c r="C1" s="2" t="s">
        <v>0</v>
      </c>
      <c r="D1" s="1" t="s">
        <v>56</v>
      </c>
      <c r="E1" s="1" t="s">
        <v>57</v>
      </c>
      <c r="F1" s="1" t="s">
        <v>58</v>
      </c>
      <c r="G1" s="2" t="s">
        <v>59</v>
      </c>
      <c r="H1" s="2" t="s">
        <v>60</v>
      </c>
      <c r="I1" s="2" t="s">
        <v>61</v>
      </c>
      <c r="J1" s="2" t="s">
        <v>62</v>
      </c>
      <c r="K1" s="34" t="s">
        <v>63</v>
      </c>
      <c r="L1" s="34"/>
    </row>
    <row r="2" spans="1:12" ht="19.5" customHeight="1">
      <c r="A2" s="3">
        <v>1</v>
      </c>
      <c r="B2" s="4" t="s">
        <v>64</v>
      </c>
      <c r="C2" s="5" t="s">
        <v>1</v>
      </c>
      <c r="D2" s="6">
        <v>8504</v>
      </c>
      <c r="E2" s="7" t="s">
        <v>65</v>
      </c>
      <c r="F2" s="7" t="s">
        <v>2</v>
      </c>
      <c r="G2" s="7" t="s">
        <v>66</v>
      </c>
      <c r="H2" s="7" t="s">
        <v>64</v>
      </c>
      <c r="I2" s="8">
        <v>50</v>
      </c>
      <c r="J2" s="8">
        <v>49</v>
      </c>
      <c r="K2" s="9">
        <f aca="true" t="shared" si="0" ref="K2:K35">J2/I2</f>
        <v>0.98</v>
      </c>
      <c r="L2" s="10">
        <f>SUM(J2:J2)/SUM(I2:I2)</f>
        <v>0.98</v>
      </c>
    </row>
    <row r="3" spans="1:12" ht="19.5" customHeight="1">
      <c r="A3" s="3">
        <v>2</v>
      </c>
      <c r="B3" s="35" t="s">
        <v>67</v>
      </c>
      <c r="C3" s="11" t="s">
        <v>68</v>
      </c>
      <c r="D3" s="4" t="s">
        <v>69</v>
      </c>
      <c r="E3" s="7" t="s">
        <v>70</v>
      </c>
      <c r="F3" s="7" t="s">
        <v>71</v>
      </c>
      <c r="G3" s="7" t="s">
        <v>72</v>
      </c>
      <c r="H3" s="7" t="s">
        <v>67</v>
      </c>
      <c r="I3" s="8">
        <v>15</v>
      </c>
      <c r="J3" s="8">
        <v>16</v>
      </c>
      <c r="K3" s="9">
        <f t="shared" si="0"/>
        <v>1.0666666666666667</v>
      </c>
      <c r="L3" s="25">
        <f>SUM(J3:J4)/SUM(I3:I4)</f>
        <v>1.0303030303030303</v>
      </c>
    </row>
    <row r="4" spans="1:12" ht="24">
      <c r="A4" s="3">
        <v>3</v>
      </c>
      <c r="B4" s="36"/>
      <c r="C4" s="11" t="s">
        <v>73</v>
      </c>
      <c r="D4" s="4" t="s">
        <v>69</v>
      </c>
      <c r="E4" s="12" t="s">
        <v>74</v>
      </c>
      <c r="F4" s="7" t="s">
        <v>75</v>
      </c>
      <c r="G4" s="13" t="s">
        <v>72</v>
      </c>
      <c r="H4" s="7" t="s">
        <v>67</v>
      </c>
      <c r="I4" s="1">
        <v>18</v>
      </c>
      <c r="J4" s="1">
        <v>18</v>
      </c>
      <c r="K4" s="9">
        <f t="shared" si="0"/>
        <v>1</v>
      </c>
      <c r="L4" s="27"/>
    </row>
    <row r="5" spans="1:12" ht="18" customHeight="1">
      <c r="A5" s="3">
        <v>4</v>
      </c>
      <c r="B5" s="4" t="s">
        <v>76</v>
      </c>
      <c r="C5" s="5" t="s">
        <v>3</v>
      </c>
      <c r="D5" s="6">
        <v>15404</v>
      </c>
      <c r="E5" s="7" t="s">
        <v>77</v>
      </c>
      <c r="F5" s="7" t="s">
        <v>4</v>
      </c>
      <c r="G5" s="7" t="s">
        <v>78</v>
      </c>
      <c r="H5" s="7" t="s">
        <v>76</v>
      </c>
      <c r="I5" s="8">
        <v>101</v>
      </c>
      <c r="J5" s="8">
        <v>91</v>
      </c>
      <c r="K5" s="9">
        <f t="shared" si="0"/>
        <v>0.900990099009901</v>
      </c>
      <c r="L5" s="10">
        <f>SUM(J5:J5)/SUM(I5:I5)</f>
        <v>0.900990099009901</v>
      </c>
    </row>
    <row r="6" spans="1:12" ht="20.25" customHeight="1">
      <c r="A6" s="3">
        <v>5</v>
      </c>
      <c r="B6" s="35" t="s">
        <v>79</v>
      </c>
      <c r="C6" s="5" t="s">
        <v>5</v>
      </c>
      <c r="D6" s="6">
        <v>15107</v>
      </c>
      <c r="E6" s="7" t="s">
        <v>80</v>
      </c>
      <c r="F6" s="7" t="s">
        <v>6</v>
      </c>
      <c r="G6" s="7" t="s">
        <v>81</v>
      </c>
      <c r="H6" s="7" t="s">
        <v>79</v>
      </c>
      <c r="I6" s="8">
        <v>32</v>
      </c>
      <c r="J6" s="8">
        <v>32</v>
      </c>
      <c r="K6" s="9">
        <f t="shared" si="0"/>
        <v>1</v>
      </c>
      <c r="L6" s="25">
        <f>SUM(J6:J8)/SUM(I6:I8)</f>
        <v>1</v>
      </c>
    </row>
    <row r="7" spans="1:12" ht="20.25" customHeight="1">
      <c r="A7" s="3">
        <v>6</v>
      </c>
      <c r="B7" s="37"/>
      <c r="C7" s="5" t="s">
        <v>7</v>
      </c>
      <c r="D7" s="6">
        <v>15306</v>
      </c>
      <c r="E7" s="7" t="s">
        <v>82</v>
      </c>
      <c r="F7" s="7" t="s">
        <v>8</v>
      </c>
      <c r="G7" s="7" t="s">
        <v>83</v>
      </c>
      <c r="H7" s="7" t="s">
        <v>79</v>
      </c>
      <c r="I7" s="8">
        <v>40</v>
      </c>
      <c r="J7" s="8">
        <v>40</v>
      </c>
      <c r="K7" s="9">
        <f t="shared" si="0"/>
        <v>1</v>
      </c>
      <c r="L7" s="26"/>
    </row>
    <row r="8" spans="1:12" ht="20.25" customHeight="1">
      <c r="A8" s="3">
        <v>7</v>
      </c>
      <c r="B8" s="36"/>
      <c r="C8" s="5" t="s">
        <v>9</v>
      </c>
      <c r="D8" s="6">
        <v>15312</v>
      </c>
      <c r="E8" s="7" t="s">
        <v>84</v>
      </c>
      <c r="F8" s="7" t="s">
        <v>10</v>
      </c>
      <c r="G8" s="7" t="s">
        <v>85</v>
      </c>
      <c r="H8" s="7" t="s">
        <v>79</v>
      </c>
      <c r="I8" s="8">
        <v>26</v>
      </c>
      <c r="J8" s="8">
        <v>26</v>
      </c>
      <c r="K8" s="9">
        <f t="shared" si="0"/>
        <v>1</v>
      </c>
      <c r="L8" s="27"/>
    </row>
    <row r="9" spans="1:12" ht="15.75" customHeight="1">
      <c r="A9" s="3">
        <v>8</v>
      </c>
      <c r="B9" s="35" t="s">
        <v>86</v>
      </c>
      <c r="C9" s="7" t="s">
        <v>11</v>
      </c>
      <c r="D9" s="6">
        <v>6104</v>
      </c>
      <c r="E9" s="7" t="s">
        <v>12</v>
      </c>
      <c r="F9" s="7" t="s">
        <v>13</v>
      </c>
      <c r="G9" s="7" t="s">
        <v>14</v>
      </c>
      <c r="H9" s="7" t="s">
        <v>86</v>
      </c>
      <c r="I9" s="8">
        <v>59</v>
      </c>
      <c r="J9" s="8">
        <v>50</v>
      </c>
      <c r="K9" s="9">
        <f t="shared" si="0"/>
        <v>0.847457627118644</v>
      </c>
      <c r="L9" s="25">
        <f>SUM(J9:J10)/SUM(I9:I10)</f>
        <v>0.8898305084745762</v>
      </c>
    </row>
    <row r="10" spans="1:12" ht="15.75" customHeight="1">
      <c r="A10" s="3">
        <v>9</v>
      </c>
      <c r="B10" s="36"/>
      <c r="C10" s="7" t="s">
        <v>11</v>
      </c>
      <c r="D10" s="6">
        <v>5410</v>
      </c>
      <c r="E10" s="7" t="s">
        <v>15</v>
      </c>
      <c r="F10" s="7" t="s">
        <v>16</v>
      </c>
      <c r="G10" s="7" t="s">
        <v>17</v>
      </c>
      <c r="H10" s="7" t="s">
        <v>86</v>
      </c>
      <c r="I10" s="8">
        <v>59</v>
      </c>
      <c r="J10" s="8">
        <v>55</v>
      </c>
      <c r="K10" s="9">
        <f t="shared" si="0"/>
        <v>0.9322033898305084</v>
      </c>
      <c r="L10" s="27"/>
    </row>
    <row r="11" spans="1:12" ht="15.75" customHeight="1">
      <c r="A11" s="3">
        <v>10</v>
      </c>
      <c r="B11" s="38" t="s">
        <v>87</v>
      </c>
      <c r="C11" s="11" t="s">
        <v>88</v>
      </c>
      <c r="D11" s="1" t="s">
        <v>89</v>
      </c>
      <c r="E11" s="11" t="s">
        <v>90</v>
      </c>
      <c r="F11" s="11" t="s">
        <v>91</v>
      </c>
      <c r="G11" s="11" t="s">
        <v>92</v>
      </c>
      <c r="H11" s="11" t="s">
        <v>87</v>
      </c>
      <c r="I11" s="1">
        <v>15</v>
      </c>
      <c r="J11" s="1">
        <v>15</v>
      </c>
      <c r="K11" s="9">
        <f t="shared" si="0"/>
        <v>1</v>
      </c>
      <c r="L11" s="28">
        <f>SUM(J11:J12)/SUM(I11:I12)</f>
        <v>0.9444444444444444</v>
      </c>
    </row>
    <row r="12" spans="1:12" ht="15.75" customHeight="1">
      <c r="A12" s="3">
        <v>11</v>
      </c>
      <c r="B12" s="39"/>
      <c r="C12" s="11" t="s">
        <v>93</v>
      </c>
      <c r="D12" s="1" t="s">
        <v>94</v>
      </c>
      <c r="E12" s="11" t="s">
        <v>95</v>
      </c>
      <c r="F12" s="11" t="s">
        <v>96</v>
      </c>
      <c r="G12" s="11" t="s">
        <v>97</v>
      </c>
      <c r="H12" s="11" t="s">
        <v>87</v>
      </c>
      <c r="I12" s="1">
        <v>3</v>
      </c>
      <c r="J12" s="1">
        <v>2</v>
      </c>
      <c r="K12" s="9">
        <f t="shared" si="0"/>
        <v>0.6666666666666666</v>
      </c>
      <c r="L12" s="29"/>
    </row>
    <row r="13" spans="1:12" ht="15.75" customHeight="1">
      <c r="A13" s="3">
        <v>12</v>
      </c>
      <c r="B13" s="35" t="s">
        <v>98</v>
      </c>
      <c r="C13" s="11" t="s">
        <v>99</v>
      </c>
      <c r="D13" s="4" t="s">
        <v>100</v>
      </c>
      <c r="E13" s="7" t="s">
        <v>101</v>
      </c>
      <c r="F13" s="7" t="s">
        <v>102</v>
      </c>
      <c r="G13" s="7" t="s">
        <v>103</v>
      </c>
      <c r="H13" s="7" t="s">
        <v>98</v>
      </c>
      <c r="I13" s="8">
        <v>24</v>
      </c>
      <c r="J13" s="8">
        <v>21</v>
      </c>
      <c r="K13" s="9">
        <f t="shared" si="0"/>
        <v>0.875</v>
      </c>
      <c r="L13" s="25">
        <f>SUM(J13:J15)/SUM(I13:I15)</f>
        <v>0.851063829787234</v>
      </c>
    </row>
    <row r="14" spans="1:12" ht="15.75" customHeight="1">
      <c r="A14" s="3">
        <v>13</v>
      </c>
      <c r="B14" s="37"/>
      <c r="C14" s="11" t="s">
        <v>104</v>
      </c>
      <c r="D14" s="4" t="s">
        <v>105</v>
      </c>
      <c r="E14" s="7" t="s">
        <v>106</v>
      </c>
      <c r="F14" s="7" t="s">
        <v>102</v>
      </c>
      <c r="G14" s="7" t="s">
        <v>107</v>
      </c>
      <c r="H14" s="7" t="s">
        <v>98</v>
      </c>
      <c r="I14" s="8">
        <v>25</v>
      </c>
      <c r="J14" s="8">
        <v>23</v>
      </c>
      <c r="K14" s="9">
        <f t="shared" si="0"/>
        <v>0.92</v>
      </c>
      <c r="L14" s="26"/>
    </row>
    <row r="15" spans="1:12" ht="15.75" customHeight="1">
      <c r="A15" s="3">
        <v>14</v>
      </c>
      <c r="B15" s="36"/>
      <c r="C15" s="7" t="s">
        <v>18</v>
      </c>
      <c r="D15" s="6">
        <v>9506</v>
      </c>
      <c r="E15" s="7" t="s">
        <v>19</v>
      </c>
      <c r="F15" s="11" t="s">
        <v>20</v>
      </c>
      <c r="G15" s="7" t="s">
        <v>21</v>
      </c>
      <c r="H15" s="7" t="s">
        <v>86</v>
      </c>
      <c r="I15" s="8">
        <v>45</v>
      </c>
      <c r="J15" s="8">
        <v>36</v>
      </c>
      <c r="K15" s="9">
        <f t="shared" si="0"/>
        <v>0.8</v>
      </c>
      <c r="L15" s="27"/>
    </row>
    <row r="16" spans="1:12" ht="15.75" customHeight="1">
      <c r="A16" s="3">
        <v>15</v>
      </c>
      <c r="B16" s="35" t="s">
        <v>108</v>
      </c>
      <c r="C16" s="7" t="s">
        <v>109</v>
      </c>
      <c r="D16" s="4" t="s">
        <v>110</v>
      </c>
      <c r="E16" s="7" t="s">
        <v>111</v>
      </c>
      <c r="F16" s="7" t="s">
        <v>112</v>
      </c>
      <c r="G16" s="7" t="s">
        <v>113</v>
      </c>
      <c r="H16" s="7" t="s">
        <v>108</v>
      </c>
      <c r="I16" s="8">
        <v>56</v>
      </c>
      <c r="J16" s="8">
        <v>51</v>
      </c>
      <c r="K16" s="9">
        <f t="shared" si="0"/>
        <v>0.9107142857142857</v>
      </c>
      <c r="L16" s="25">
        <f>SUM(J16:J18)/SUM(I16:I18)</f>
        <v>0.9166666666666666</v>
      </c>
    </row>
    <row r="17" spans="1:12" ht="15.75" customHeight="1">
      <c r="A17" s="3">
        <v>16</v>
      </c>
      <c r="B17" s="37"/>
      <c r="C17" s="7" t="s">
        <v>114</v>
      </c>
      <c r="D17" s="4" t="s">
        <v>110</v>
      </c>
      <c r="E17" s="7" t="s">
        <v>115</v>
      </c>
      <c r="F17" s="7" t="s">
        <v>116</v>
      </c>
      <c r="G17" s="7" t="s">
        <v>117</v>
      </c>
      <c r="H17" s="7" t="s">
        <v>108</v>
      </c>
      <c r="I17" s="8">
        <v>56</v>
      </c>
      <c r="J17" s="8">
        <v>50</v>
      </c>
      <c r="K17" s="9">
        <f t="shared" si="0"/>
        <v>0.8928571428571429</v>
      </c>
      <c r="L17" s="26"/>
    </row>
    <row r="18" spans="1:12" ht="24.75">
      <c r="A18" s="3">
        <v>17</v>
      </c>
      <c r="B18" s="36"/>
      <c r="C18" s="14" t="s">
        <v>118</v>
      </c>
      <c r="D18" s="15" t="s">
        <v>22</v>
      </c>
      <c r="E18" s="16" t="s">
        <v>23</v>
      </c>
      <c r="F18" s="16" t="s">
        <v>24</v>
      </c>
      <c r="G18" s="16" t="s">
        <v>25</v>
      </c>
      <c r="H18" s="16"/>
      <c r="I18" s="17">
        <v>20</v>
      </c>
      <c r="J18" s="17">
        <v>20</v>
      </c>
      <c r="K18" s="9">
        <f t="shared" si="0"/>
        <v>1</v>
      </c>
      <c r="L18" s="27"/>
    </row>
    <row r="19" spans="1:12" ht="24.75">
      <c r="A19" s="3">
        <v>18</v>
      </c>
      <c r="B19" s="41" t="s">
        <v>26</v>
      </c>
      <c r="C19" s="14" t="s">
        <v>119</v>
      </c>
      <c r="D19" s="15">
        <v>7306</v>
      </c>
      <c r="E19" s="16" t="s">
        <v>27</v>
      </c>
      <c r="F19" s="16" t="s">
        <v>28</v>
      </c>
      <c r="G19" s="16" t="s">
        <v>29</v>
      </c>
      <c r="H19" s="16" t="s">
        <v>26</v>
      </c>
      <c r="I19" s="17">
        <v>32</v>
      </c>
      <c r="J19" s="17">
        <v>32</v>
      </c>
      <c r="K19" s="9">
        <f t="shared" si="0"/>
        <v>1</v>
      </c>
      <c r="L19" s="30">
        <f>SUM(J19:J21)/SUM(I19:I21)</f>
        <v>0.9606299212598425</v>
      </c>
    </row>
    <row r="20" spans="1:12" ht="24.75">
      <c r="A20" s="3">
        <v>19</v>
      </c>
      <c r="B20" s="42"/>
      <c r="C20" s="14" t="s">
        <v>119</v>
      </c>
      <c r="D20" s="15">
        <v>7304</v>
      </c>
      <c r="E20" s="16" t="s">
        <v>30</v>
      </c>
      <c r="F20" s="16" t="s">
        <v>28</v>
      </c>
      <c r="G20" s="16" t="s">
        <v>31</v>
      </c>
      <c r="H20" s="16" t="s">
        <v>26</v>
      </c>
      <c r="I20" s="17">
        <v>28</v>
      </c>
      <c r="J20" s="17">
        <v>27</v>
      </c>
      <c r="K20" s="9">
        <f t="shared" si="0"/>
        <v>0.9642857142857143</v>
      </c>
      <c r="L20" s="31"/>
    </row>
    <row r="21" spans="1:12" ht="14.25">
      <c r="A21" s="3">
        <v>20</v>
      </c>
      <c r="B21" s="43"/>
      <c r="C21" s="7" t="s">
        <v>120</v>
      </c>
      <c r="D21" s="6" t="s">
        <v>121</v>
      </c>
      <c r="E21" s="7" t="s">
        <v>122</v>
      </c>
      <c r="F21" s="7" t="s">
        <v>123</v>
      </c>
      <c r="G21" s="7" t="s">
        <v>124</v>
      </c>
      <c r="H21" s="7" t="s">
        <v>125</v>
      </c>
      <c r="I21" s="8">
        <v>67</v>
      </c>
      <c r="J21" s="8">
        <v>63</v>
      </c>
      <c r="K21" s="9">
        <f t="shared" si="0"/>
        <v>0.9402985074626866</v>
      </c>
      <c r="L21" s="32"/>
    </row>
    <row r="22" spans="1:12" ht="14.25">
      <c r="A22" s="3">
        <v>21</v>
      </c>
      <c r="B22" s="35" t="s">
        <v>126</v>
      </c>
      <c r="C22" s="7" t="s">
        <v>127</v>
      </c>
      <c r="D22" s="4" t="s">
        <v>128</v>
      </c>
      <c r="E22" s="7" t="s">
        <v>129</v>
      </c>
      <c r="F22" s="7" t="s">
        <v>130</v>
      </c>
      <c r="G22" s="7" t="s">
        <v>131</v>
      </c>
      <c r="H22" s="7" t="s">
        <v>126</v>
      </c>
      <c r="I22" s="8">
        <v>87</v>
      </c>
      <c r="J22" s="8">
        <v>84</v>
      </c>
      <c r="K22" s="9">
        <f t="shared" si="0"/>
        <v>0.9655172413793104</v>
      </c>
      <c r="L22" s="25">
        <f>SUM(J22:J24)/SUM(I22:I24)</f>
        <v>0.9548872180451128</v>
      </c>
    </row>
    <row r="23" spans="1:12" ht="14.25">
      <c r="A23" s="3">
        <v>22</v>
      </c>
      <c r="B23" s="37"/>
      <c r="C23" s="7" t="s">
        <v>132</v>
      </c>
      <c r="D23" s="4" t="s">
        <v>133</v>
      </c>
      <c r="E23" s="7" t="s">
        <v>134</v>
      </c>
      <c r="F23" s="7" t="s">
        <v>135</v>
      </c>
      <c r="G23" s="7" t="s">
        <v>136</v>
      </c>
      <c r="H23" s="7" t="s">
        <v>126</v>
      </c>
      <c r="I23" s="8">
        <v>89</v>
      </c>
      <c r="J23" s="8">
        <v>81</v>
      </c>
      <c r="K23" s="9">
        <f t="shared" si="0"/>
        <v>0.9101123595505618</v>
      </c>
      <c r="L23" s="26"/>
    </row>
    <row r="24" spans="1:12" ht="24">
      <c r="A24" s="3">
        <v>23</v>
      </c>
      <c r="B24" s="36"/>
      <c r="C24" s="14" t="s">
        <v>137</v>
      </c>
      <c r="D24" s="18" t="s">
        <v>32</v>
      </c>
      <c r="E24" s="16" t="s">
        <v>33</v>
      </c>
      <c r="F24" s="16" t="s">
        <v>34</v>
      </c>
      <c r="G24" s="16" t="s">
        <v>35</v>
      </c>
      <c r="H24" s="16" t="s">
        <v>36</v>
      </c>
      <c r="I24" s="17">
        <v>90</v>
      </c>
      <c r="J24" s="17">
        <v>89</v>
      </c>
      <c r="K24" s="9">
        <f t="shared" si="0"/>
        <v>0.9888888888888889</v>
      </c>
      <c r="L24" s="27"/>
    </row>
    <row r="25" spans="1:12" ht="14.25">
      <c r="A25" s="3">
        <v>24</v>
      </c>
      <c r="B25" s="35" t="s">
        <v>138</v>
      </c>
      <c r="C25" s="7" t="s">
        <v>139</v>
      </c>
      <c r="D25" s="4" t="s">
        <v>140</v>
      </c>
      <c r="E25" s="7" t="s">
        <v>141</v>
      </c>
      <c r="F25" s="7" t="s">
        <v>142</v>
      </c>
      <c r="G25" s="7" t="s">
        <v>143</v>
      </c>
      <c r="H25" s="7" t="s">
        <v>138</v>
      </c>
      <c r="I25" s="8">
        <v>47</v>
      </c>
      <c r="J25" s="8">
        <v>39</v>
      </c>
      <c r="K25" s="9">
        <f t="shared" si="0"/>
        <v>0.8297872340425532</v>
      </c>
      <c r="L25" s="25">
        <f>SUM(J25:J26)/SUM(I25:I26)</f>
        <v>0.851063829787234</v>
      </c>
    </row>
    <row r="26" spans="1:12" ht="14.25">
      <c r="A26" s="3">
        <v>25</v>
      </c>
      <c r="B26" s="36"/>
      <c r="C26" s="7" t="s">
        <v>144</v>
      </c>
      <c r="D26" s="4" t="s">
        <v>145</v>
      </c>
      <c r="E26" s="7" t="s">
        <v>146</v>
      </c>
      <c r="F26" s="7" t="s">
        <v>147</v>
      </c>
      <c r="G26" s="7" t="s">
        <v>143</v>
      </c>
      <c r="H26" s="7" t="s">
        <v>138</v>
      </c>
      <c r="I26" s="8">
        <v>47</v>
      </c>
      <c r="J26" s="8">
        <v>41</v>
      </c>
      <c r="K26" s="9">
        <f t="shared" si="0"/>
        <v>0.8723404255319149</v>
      </c>
      <c r="L26" s="27"/>
    </row>
    <row r="27" spans="1:12" ht="14.25">
      <c r="A27" s="3">
        <v>26</v>
      </c>
      <c r="B27" s="4" t="s">
        <v>148</v>
      </c>
      <c r="C27" s="7" t="s">
        <v>149</v>
      </c>
      <c r="D27" s="6" t="s">
        <v>150</v>
      </c>
      <c r="E27" s="7" t="s">
        <v>37</v>
      </c>
      <c r="F27" s="7" t="s">
        <v>151</v>
      </c>
      <c r="G27" s="7" t="s">
        <v>152</v>
      </c>
      <c r="H27" s="7" t="s">
        <v>148</v>
      </c>
      <c r="I27" s="8">
        <v>111</v>
      </c>
      <c r="J27" s="8">
        <v>75</v>
      </c>
      <c r="K27" s="9">
        <f t="shared" si="0"/>
        <v>0.6756756756756757</v>
      </c>
      <c r="L27" s="10">
        <f>SUM(J27:J27)/SUM(I27:I27)</f>
        <v>0.6756756756756757</v>
      </c>
    </row>
    <row r="28" spans="1:12" ht="14.25">
      <c r="A28" s="3">
        <v>27</v>
      </c>
      <c r="B28" s="35" t="s">
        <v>153</v>
      </c>
      <c r="C28" s="5" t="s">
        <v>38</v>
      </c>
      <c r="D28" s="6">
        <v>8401</v>
      </c>
      <c r="E28" s="7" t="s">
        <v>154</v>
      </c>
      <c r="F28" s="7" t="s">
        <v>39</v>
      </c>
      <c r="G28" s="7" t="s">
        <v>155</v>
      </c>
      <c r="H28" s="7" t="s">
        <v>153</v>
      </c>
      <c r="I28" s="8">
        <v>30</v>
      </c>
      <c r="J28" s="8">
        <v>29</v>
      </c>
      <c r="K28" s="9">
        <f t="shared" si="0"/>
        <v>0.9666666666666667</v>
      </c>
      <c r="L28" s="25">
        <f>SUM(J28:J30)/SUM(I28:I30)</f>
        <v>0.96</v>
      </c>
    </row>
    <row r="29" spans="1:12" ht="14.25">
      <c r="A29" s="3">
        <v>28</v>
      </c>
      <c r="B29" s="37"/>
      <c r="C29" s="5" t="s">
        <v>40</v>
      </c>
      <c r="D29" s="6">
        <v>8403</v>
      </c>
      <c r="E29" s="7" t="s">
        <v>156</v>
      </c>
      <c r="F29" s="7" t="s">
        <v>41</v>
      </c>
      <c r="G29" s="7" t="s">
        <v>157</v>
      </c>
      <c r="H29" s="7" t="s">
        <v>153</v>
      </c>
      <c r="I29" s="8">
        <v>49</v>
      </c>
      <c r="J29" s="8">
        <v>45</v>
      </c>
      <c r="K29" s="9">
        <f t="shared" si="0"/>
        <v>0.9183673469387755</v>
      </c>
      <c r="L29" s="26"/>
    </row>
    <row r="30" spans="1:12" ht="14.25">
      <c r="A30" s="3">
        <v>29</v>
      </c>
      <c r="B30" s="36"/>
      <c r="C30" s="5" t="s">
        <v>42</v>
      </c>
      <c r="D30" s="6">
        <v>8404</v>
      </c>
      <c r="E30" s="7" t="s">
        <v>158</v>
      </c>
      <c r="F30" s="7" t="s">
        <v>43</v>
      </c>
      <c r="G30" s="7" t="s">
        <v>159</v>
      </c>
      <c r="H30" s="7" t="s">
        <v>153</v>
      </c>
      <c r="I30" s="8">
        <v>46</v>
      </c>
      <c r="J30" s="8">
        <v>46</v>
      </c>
      <c r="K30" s="9">
        <f t="shared" si="0"/>
        <v>1</v>
      </c>
      <c r="L30" s="27"/>
    </row>
    <row r="31" spans="1:12" ht="14.25">
      <c r="A31" s="3">
        <v>30</v>
      </c>
      <c r="B31" s="40" t="s">
        <v>160</v>
      </c>
      <c r="C31" s="5" t="s">
        <v>44</v>
      </c>
      <c r="D31" s="6" t="s">
        <v>45</v>
      </c>
      <c r="E31" s="7" t="s">
        <v>161</v>
      </c>
      <c r="F31" s="7" t="s">
        <v>46</v>
      </c>
      <c r="G31" s="7" t="s">
        <v>162</v>
      </c>
      <c r="H31" s="11" t="s">
        <v>87</v>
      </c>
      <c r="I31" s="8">
        <v>33</v>
      </c>
      <c r="J31" s="8">
        <v>30</v>
      </c>
      <c r="K31" s="9">
        <f t="shared" si="0"/>
        <v>0.9090909090909091</v>
      </c>
      <c r="L31" s="24">
        <f>SUM(J31:J34)/SUM(I31:I34)</f>
        <v>0.958904109589041</v>
      </c>
    </row>
    <row r="32" spans="1:12" ht="14.25">
      <c r="A32" s="3">
        <v>31</v>
      </c>
      <c r="B32" s="40"/>
      <c r="C32" s="5" t="s">
        <v>47</v>
      </c>
      <c r="D32" s="6" t="s">
        <v>45</v>
      </c>
      <c r="E32" s="7" t="s">
        <v>161</v>
      </c>
      <c r="F32" s="7" t="s">
        <v>46</v>
      </c>
      <c r="G32" s="7" t="s">
        <v>162</v>
      </c>
      <c r="H32" s="11" t="s">
        <v>87</v>
      </c>
      <c r="I32" s="8">
        <v>33</v>
      </c>
      <c r="J32" s="8">
        <v>30</v>
      </c>
      <c r="K32" s="9">
        <f t="shared" si="0"/>
        <v>0.9090909090909091</v>
      </c>
      <c r="L32" s="24"/>
    </row>
    <row r="33" spans="1:12" ht="14.25">
      <c r="A33" s="3">
        <v>32</v>
      </c>
      <c r="B33" s="40"/>
      <c r="C33" s="5" t="s">
        <v>48</v>
      </c>
      <c r="D33" s="6" t="s">
        <v>163</v>
      </c>
      <c r="E33" s="7" t="s">
        <v>49</v>
      </c>
      <c r="F33" s="7" t="s">
        <v>50</v>
      </c>
      <c r="G33" s="7" t="s">
        <v>164</v>
      </c>
      <c r="H33" s="7" t="s">
        <v>138</v>
      </c>
      <c r="I33" s="8">
        <v>40</v>
      </c>
      <c r="J33" s="8">
        <v>40</v>
      </c>
      <c r="K33" s="9">
        <f t="shared" si="0"/>
        <v>1</v>
      </c>
      <c r="L33" s="24"/>
    </row>
    <row r="34" spans="1:12" ht="14.25">
      <c r="A34" s="3">
        <v>33</v>
      </c>
      <c r="B34" s="40"/>
      <c r="C34" s="5" t="s">
        <v>51</v>
      </c>
      <c r="D34" s="6" t="s">
        <v>163</v>
      </c>
      <c r="E34" s="7" t="s">
        <v>49</v>
      </c>
      <c r="F34" s="7" t="s">
        <v>50</v>
      </c>
      <c r="G34" s="7" t="s">
        <v>164</v>
      </c>
      <c r="H34" s="7" t="s">
        <v>138</v>
      </c>
      <c r="I34" s="8">
        <v>40</v>
      </c>
      <c r="J34" s="8">
        <v>40</v>
      </c>
      <c r="K34" s="9">
        <f t="shared" si="0"/>
        <v>1</v>
      </c>
      <c r="L34" s="24"/>
    </row>
    <row r="35" spans="1:12" ht="14.25">
      <c r="A35" s="3">
        <v>34</v>
      </c>
      <c r="B35" s="4" t="s">
        <v>165</v>
      </c>
      <c r="C35" s="5" t="s">
        <v>52</v>
      </c>
      <c r="D35" s="6" t="s">
        <v>166</v>
      </c>
      <c r="E35" s="7" t="s">
        <v>167</v>
      </c>
      <c r="F35" s="7" t="s">
        <v>53</v>
      </c>
      <c r="G35" s="7" t="s">
        <v>168</v>
      </c>
      <c r="H35" s="7" t="s">
        <v>87</v>
      </c>
      <c r="I35" s="8">
        <v>48</v>
      </c>
      <c r="J35" s="8">
        <v>40</v>
      </c>
      <c r="K35" s="9">
        <f t="shared" si="0"/>
        <v>0.8333333333333334</v>
      </c>
      <c r="L35" s="10">
        <f>SUM(J35:J35)/SUM(I35:I35)</f>
        <v>0.8333333333333334</v>
      </c>
    </row>
    <row r="36" spans="1:12" ht="14.25">
      <c r="A36" s="23"/>
      <c r="B36" s="23"/>
      <c r="C36" s="23"/>
      <c r="D36" s="23"/>
      <c r="E36" s="23"/>
      <c r="F36" s="23"/>
      <c r="G36" s="23"/>
      <c r="H36" s="23"/>
      <c r="I36" s="8">
        <f>SUM(I2:I35)</f>
        <v>1561</v>
      </c>
      <c r="J36" s="8">
        <f>SUM(J2:J35)</f>
        <v>1426</v>
      </c>
      <c r="K36" s="24">
        <f>J36/I36</f>
        <v>0.9135169762972454</v>
      </c>
      <c r="L36" s="24"/>
    </row>
    <row r="37" spans="1:12" ht="14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sheetProtection/>
  <mergeCells count="26">
    <mergeCell ref="B16:B18"/>
    <mergeCell ref="B19:B21"/>
    <mergeCell ref="B22:B24"/>
    <mergeCell ref="B25:B26"/>
    <mergeCell ref="A37:L37"/>
    <mergeCell ref="K1:L1"/>
    <mergeCell ref="B3:B4"/>
    <mergeCell ref="B6:B8"/>
    <mergeCell ref="B9:B10"/>
    <mergeCell ref="L3:L4"/>
    <mergeCell ref="L6:L8"/>
    <mergeCell ref="L9:L10"/>
    <mergeCell ref="B11:B12"/>
    <mergeCell ref="B13:B15"/>
    <mergeCell ref="L11:L12"/>
    <mergeCell ref="L13:L15"/>
    <mergeCell ref="L16:L18"/>
    <mergeCell ref="L19:L21"/>
    <mergeCell ref="A36:H36"/>
    <mergeCell ref="K36:L36"/>
    <mergeCell ref="L22:L24"/>
    <mergeCell ref="L25:L26"/>
    <mergeCell ref="L28:L30"/>
    <mergeCell ref="L31:L34"/>
    <mergeCell ref="B28:B30"/>
    <mergeCell ref="B31:B34"/>
  </mergeCells>
  <printOptions/>
  <pageMargins left="0.7480314960629921" right="0.7480314960629921" top="1.535433070866142" bottom="0.984251968503937" header="0.8267716535433072" footer="0.5118110236220472"/>
  <pageSetup horizontalDpi="600" verticalDpi="600" orientation="landscape" paperSize="9" r:id="rId1"/>
  <headerFooter alignWithMargins="0">
    <oddHeader>&amp;C&amp;"黑体,常规"&amp;18 2015-2016学年第二学期第11-12周教学督查情况通报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ckg</dc:creator>
  <cp:keywords/>
  <dc:description/>
  <cp:lastModifiedBy>ckg</cp:lastModifiedBy>
  <cp:lastPrinted>2016-05-23T00:39:14Z</cp:lastPrinted>
  <dcterms:created xsi:type="dcterms:W3CDTF">2016-05-20T03:40:12Z</dcterms:created>
  <dcterms:modified xsi:type="dcterms:W3CDTF">2016-05-31T09:51:44Z</dcterms:modified>
  <cp:category/>
  <cp:version/>
  <cp:contentType/>
  <cp:contentStatus/>
</cp:coreProperties>
</file>