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第7-8周" sheetId="1" r:id="rId1"/>
  </sheets>
  <definedNames>
    <definedName name="_xlnm.Print_Titles" localSheetId="0">'第7-8周'!$1:$1</definedName>
  </definedNames>
  <calcPr fullCalcOnLoad="1"/>
</workbook>
</file>

<file path=xl/sharedStrings.xml><?xml version="1.0" encoding="utf-8"?>
<sst xmlns="http://schemas.openxmlformats.org/spreadsheetml/2006/main" count="265" uniqueCount="203">
  <si>
    <t>听课时间
(月日第周星期，第节)</t>
  </si>
  <si>
    <t>4月9日第7周星期6，第1节</t>
  </si>
  <si>
    <t>庭审速记</t>
  </si>
  <si>
    <t>4月9日第7周星期6，第2节</t>
  </si>
  <si>
    <t>4月11日第7周星期1，第2节</t>
  </si>
  <si>
    <t>市场营销学</t>
  </si>
  <si>
    <t>4月12日第7周星期2，第3节</t>
  </si>
  <si>
    <t>体育馆</t>
  </si>
  <si>
    <t>羽毛球</t>
  </si>
  <si>
    <t>4月12日第7周星期2，第4节</t>
  </si>
  <si>
    <t>4月13日第7周星期3，第3节</t>
  </si>
  <si>
    <t>田径场</t>
  </si>
  <si>
    <t>太极拳</t>
  </si>
  <si>
    <t>4月13日第7周星期3，第4节</t>
  </si>
  <si>
    <t>交谊舞</t>
  </si>
  <si>
    <t>经管14级</t>
  </si>
  <si>
    <t>4月20日第8周星期3，第2节</t>
  </si>
  <si>
    <t>管理会计学</t>
  </si>
  <si>
    <t>甘靖</t>
  </si>
  <si>
    <t>王敏</t>
  </si>
  <si>
    <t>序号</t>
  </si>
  <si>
    <t>听课地点</t>
  </si>
  <si>
    <t>授课教师</t>
  </si>
  <si>
    <t>课程名称</t>
  </si>
  <si>
    <t>任教班级</t>
  </si>
  <si>
    <t>应到人数</t>
  </si>
  <si>
    <t>实到人数</t>
  </si>
  <si>
    <t>信息学院</t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</si>
  <si>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日第七周星期一第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节</t>
    </r>
  </si>
  <si>
    <r>
      <t>16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306B</t>
    </r>
  </si>
  <si>
    <t>指导老师：潘理</t>
  </si>
  <si>
    <t>《数据结构》仿真实验</t>
  </si>
  <si>
    <r>
      <t>信工</t>
    </r>
    <r>
      <rPr>
        <sz val="10"/>
        <rFont val="Times New Roman"/>
        <family val="1"/>
      </rPr>
      <t>15-1</t>
    </r>
    <r>
      <rPr>
        <sz val="10"/>
        <rFont val="宋体"/>
        <family val="0"/>
      </rPr>
      <t>班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</si>
  <si>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日第七周星期一第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节</t>
    </r>
  </si>
  <si>
    <r>
      <t>16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306A</t>
    </r>
  </si>
  <si>
    <t>指导老师：吴岳芬</t>
  </si>
  <si>
    <t>《数据库系统理论》仿真实验</t>
  </si>
  <si>
    <r>
      <t>信工</t>
    </r>
    <r>
      <rPr>
        <sz val="10"/>
        <rFont val="Times New Roman"/>
        <family val="1"/>
      </rPr>
      <t>14-2</t>
    </r>
    <r>
      <rPr>
        <sz val="10"/>
        <rFont val="宋体"/>
        <family val="0"/>
      </rPr>
      <t>班</t>
    </r>
  </si>
  <si>
    <t>化工学院</t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</si>
  <si>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日第七周星期四第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节</t>
    </r>
  </si>
  <si>
    <t>7-204</t>
  </si>
  <si>
    <t>指导老师：肖华</t>
  </si>
  <si>
    <r>
      <t>基础化学实验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《葡萄糖注射液中葡萄糖含量的测定》</t>
    </r>
  </si>
  <si>
    <r>
      <t>化工</t>
    </r>
    <r>
      <rPr>
        <sz val="10"/>
        <rFont val="Times New Roman"/>
        <family val="1"/>
      </rPr>
      <t>14-2</t>
    </r>
    <r>
      <rPr>
        <sz val="10"/>
        <rFont val="宋体"/>
        <family val="0"/>
      </rPr>
      <t>班</t>
    </r>
  </si>
  <si>
    <r>
      <t>4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日第七周星期四第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节</t>
    </r>
  </si>
  <si>
    <t>7-206</t>
  </si>
  <si>
    <t>指导老师：何斌鸿</t>
  </si>
  <si>
    <r>
      <t>化工</t>
    </r>
    <r>
      <rPr>
        <sz val="10"/>
        <rFont val="Times New Roman"/>
        <family val="1"/>
      </rPr>
      <t>14-1</t>
    </r>
    <r>
      <rPr>
        <sz val="10"/>
        <rFont val="宋体"/>
        <family val="0"/>
      </rPr>
      <t>班</t>
    </r>
  </si>
  <si>
    <t>政法学院</t>
  </si>
  <si>
    <t>喻蓓蓓</t>
  </si>
  <si>
    <t>法学15-2BF</t>
  </si>
  <si>
    <t>法学15-1BF</t>
  </si>
  <si>
    <t>经管学院</t>
  </si>
  <si>
    <t>杨继莲</t>
  </si>
  <si>
    <t>人力13-1BF,人力13-2BF</t>
  </si>
  <si>
    <t>体艺部</t>
  </si>
  <si>
    <t>夏伟峰</t>
  </si>
  <si>
    <t>化工14级</t>
  </si>
  <si>
    <t>唐晶</t>
  </si>
  <si>
    <t>土建14级</t>
  </si>
  <si>
    <t>土建学院</t>
  </si>
  <si>
    <t>音乐楼底层</t>
  </si>
  <si>
    <t>易自凯</t>
  </si>
  <si>
    <t>李美清</t>
  </si>
  <si>
    <t>会计13-1BF</t>
  </si>
  <si>
    <t>4月12日第七周星期二第三四节</t>
  </si>
  <si>
    <t>15教学楼217</t>
  </si>
  <si>
    <t>梅文智</t>
  </si>
  <si>
    <t>工程经济学</t>
  </si>
  <si>
    <t>工程13-1BF</t>
  </si>
  <si>
    <t>计算机学院</t>
  </si>
  <si>
    <t>4月13日第七周星期三第三四节</t>
  </si>
  <si>
    <t>8教学楼410</t>
  </si>
  <si>
    <t>算法设计与分析</t>
  </si>
  <si>
    <t>计14-1BJ,计14-2BJ</t>
  </si>
  <si>
    <t>4月20日第八周星期三第五六节</t>
  </si>
  <si>
    <t>5教学楼309</t>
  </si>
  <si>
    <t>邱自华</t>
  </si>
  <si>
    <t>数据库原理及应用</t>
  </si>
  <si>
    <t>软件14-1BF</t>
  </si>
  <si>
    <t>音乐学院</t>
  </si>
  <si>
    <t>4-62琴房</t>
  </si>
  <si>
    <t>王佳子</t>
  </si>
  <si>
    <t>乐器2</t>
  </si>
  <si>
    <t>音乐15-钢琴</t>
  </si>
  <si>
    <t>4-88琴房</t>
  </si>
  <si>
    <t>李强2</t>
  </si>
  <si>
    <t>音乐15-1.2.3</t>
  </si>
  <si>
    <t>4-87琴房</t>
  </si>
  <si>
    <t>周力</t>
  </si>
  <si>
    <t>乐器</t>
  </si>
  <si>
    <t>音乐14-乐器</t>
  </si>
  <si>
    <t>4113</t>
  </si>
  <si>
    <t>美术学院</t>
  </si>
  <si>
    <t>3603</t>
  </si>
  <si>
    <t>王娇阳</t>
  </si>
  <si>
    <t>专业素描</t>
  </si>
  <si>
    <t>美术14-1BF</t>
  </si>
  <si>
    <t>3404</t>
  </si>
  <si>
    <t>袁上杰</t>
  </si>
  <si>
    <t>网页设计</t>
  </si>
  <si>
    <t>视传14-2BF</t>
  </si>
  <si>
    <t>3608</t>
  </si>
  <si>
    <t>刘文良</t>
  </si>
  <si>
    <t>专业素描2</t>
  </si>
  <si>
    <t>美术14-3BF</t>
  </si>
  <si>
    <t>3610</t>
  </si>
  <si>
    <t>刘杰明</t>
  </si>
  <si>
    <t>体育学院</t>
  </si>
  <si>
    <t>1401</t>
  </si>
  <si>
    <t>王亮</t>
  </si>
  <si>
    <t>运动保健学</t>
  </si>
  <si>
    <t>于巍巍</t>
  </si>
  <si>
    <t>社区体育导论</t>
  </si>
  <si>
    <t>社体14-1BF,社体14-2BF,社体14-3BF</t>
  </si>
  <si>
    <t>张国清</t>
  </si>
  <si>
    <t>体操</t>
  </si>
  <si>
    <t>体育15-4BS</t>
  </si>
  <si>
    <t>丛向辉</t>
  </si>
  <si>
    <t>篮球</t>
  </si>
  <si>
    <t>体育15-8BS</t>
  </si>
  <si>
    <t>张一龙</t>
  </si>
  <si>
    <t>武术</t>
  </si>
  <si>
    <t>体育14-1BS</t>
  </si>
  <si>
    <t>田径棚</t>
  </si>
  <si>
    <t>张可</t>
  </si>
  <si>
    <t>田径</t>
  </si>
  <si>
    <t>体育15-6BS</t>
  </si>
  <si>
    <t>外语学院</t>
  </si>
  <si>
    <t>张广勋</t>
  </si>
  <si>
    <t>英语14-6BF</t>
  </si>
  <si>
    <t>公外部</t>
  </si>
  <si>
    <t>柳莺</t>
  </si>
  <si>
    <t>化工14-1BF,化学14-1BS</t>
  </si>
  <si>
    <t>赵明</t>
  </si>
  <si>
    <t>中文15-2BS</t>
  </si>
  <si>
    <t>中文学院</t>
  </si>
  <si>
    <t>申丽娟</t>
  </si>
  <si>
    <t>新媒15-1BF</t>
  </si>
  <si>
    <t>新闻学院</t>
  </si>
  <si>
    <t>黎金琼</t>
  </si>
  <si>
    <t>通信14-1BF,信工14-2BF</t>
  </si>
  <si>
    <t>杨柳</t>
  </si>
  <si>
    <t>电子14-1BF,电子14-3BF</t>
  </si>
  <si>
    <t>物电学院</t>
  </si>
  <si>
    <t>杨永</t>
  </si>
  <si>
    <t>电子14-2BF,电子14-3BF,法学14-3BF</t>
  </si>
  <si>
    <t>4月13日第7周星期3第3节</t>
  </si>
  <si>
    <t>15413</t>
  </si>
  <si>
    <t>梅孝安</t>
  </si>
  <si>
    <t>光纤通信原理</t>
  </si>
  <si>
    <t>电子13-1BF、2BF</t>
  </si>
  <si>
    <t>4月13日第7周星期3第4节</t>
  </si>
  <si>
    <t>5404</t>
  </si>
  <si>
    <t>欧阳竟成</t>
  </si>
  <si>
    <t>信息论与编码</t>
  </si>
  <si>
    <t>电信13-2BF</t>
  </si>
  <si>
    <t>4月13日第7周星期3第5节</t>
  </si>
  <si>
    <t>6112</t>
  </si>
  <si>
    <t>周果君</t>
  </si>
  <si>
    <t>模具材料及表面处理</t>
  </si>
  <si>
    <t>材料13-1BF</t>
  </si>
  <si>
    <t>4月20日第8周星期3第3节</t>
  </si>
  <si>
    <t>15416</t>
  </si>
  <si>
    <t>欧阳锋</t>
  </si>
  <si>
    <t>数字图像处理</t>
  </si>
  <si>
    <t>电信13-4BF</t>
  </si>
  <si>
    <t>4月22日第8周星期5第2节</t>
  </si>
  <si>
    <t>5305</t>
  </si>
  <si>
    <t>唐鉴</t>
  </si>
  <si>
    <t>数控技术</t>
  </si>
  <si>
    <t>机自13-1BF、2BF</t>
  </si>
  <si>
    <t>4月22日第8周星期5第4节</t>
  </si>
  <si>
    <t>黄重庆</t>
  </si>
  <si>
    <t>数字电路</t>
  </si>
  <si>
    <t>电子14-1BF、2BF、3BF</t>
  </si>
  <si>
    <t>到课率</t>
  </si>
  <si>
    <t>学生所在学院</t>
  </si>
  <si>
    <t>开课单位</t>
  </si>
  <si>
    <t>机械学院</t>
  </si>
  <si>
    <t>体育14-3BS,体育14-4BS</t>
  </si>
  <si>
    <t>4月8日第6周星期五，第4节</t>
  </si>
  <si>
    <t>英语阅读（4）</t>
  </si>
  <si>
    <t>4月13日第7周星期三，第4节</t>
  </si>
  <si>
    <t>大学英语</t>
  </si>
  <si>
    <t>4月13日第7周星期三，第6节</t>
  </si>
  <si>
    <t>大学英语听力</t>
  </si>
  <si>
    <t>4月13日第7周星期三，第7节</t>
  </si>
  <si>
    <t>4月15日第7周星期五，第4节</t>
  </si>
  <si>
    <t>4月21日第8周星期四，第6节</t>
  </si>
  <si>
    <t>4月21日第8周星期四，第7节</t>
  </si>
  <si>
    <t>4月8日第六周星期五第二大节</t>
  </si>
  <si>
    <t>4月12日第七周星期二第四大节</t>
  </si>
  <si>
    <t>4月20日第八周星期三第3节</t>
  </si>
  <si>
    <t>4月20日第八周星期三第4节</t>
  </si>
  <si>
    <t>4月7日第六周星期四第三大节</t>
  </si>
  <si>
    <t>4月7日第六周星期四第四大节</t>
  </si>
  <si>
    <t>4月7日第六周星期四第四大节</t>
  </si>
  <si>
    <t>4月14日第七周星期四第三大节</t>
  </si>
  <si>
    <t>4月14日第七周星期四第四大节</t>
  </si>
  <si>
    <t>美术14-2BF</t>
  </si>
  <si>
    <t>体操房</t>
  </si>
  <si>
    <t>武术房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</si>
</sst>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7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7.4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8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left"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0" fontId="22" fillId="0" borderId="10" xfId="0" applyNumberFormat="1" applyFont="1" applyBorder="1" applyAlignment="1">
      <alignment horizontal="center" vertical="center" wrapText="1" shrinkToFit="1"/>
    </xf>
    <xf numFmtId="10" fontId="22" fillId="0" borderId="10" xfId="0" applyNumberFormat="1" applyFont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workbookViewId="0" topLeftCell="A1">
      <selection activeCell="K44" sqref="A1:L44"/>
    </sheetView>
  </sheetViews>
  <sheetFormatPr defaultColWidth="9.00390625" defaultRowHeight="14.25"/>
  <cols>
    <col min="1" max="1" width="4.25390625" style="0" customWidth="1"/>
    <col min="2" max="2" width="5.125" style="0" customWidth="1"/>
    <col min="3" max="3" width="23.25390625" style="0" customWidth="1"/>
    <col min="4" max="4" width="10.25390625" style="0" customWidth="1"/>
    <col min="5" max="5" width="7.875" style="0" customWidth="1"/>
    <col min="6" max="6" width="25.50390625" style="3" customWidth="1"/>
    <col min="7" max="7" width="12.25390625" style="0" customWidth="1"/>
    <col min="8" max="8" width="8.00390625" style="0" customWidth="1"/>
    <col min="9" max="9" width="5.75390625" style="0" customWidth="1"/>
    <col min="10" max="10" width="5.875" style="0" customWidth="1"/>
    <col min="11" max="11" width="6.625" style="0" customWidth="1"/>
    <col min="12" max="12" width="6.50390625" style="0" customWidth="1"/>
  </cols>
  <sheetData>
    <row r="1" spans="1:12" ht="27">
      <c r="A1" s="1" t="s">
        <v>20</v>
      </c>
      <c r="B1" s="1" t="s">
        <v>178</v>
      </c>
      <c r="C1" s="1" t="s">
        <v>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177</v>
      </c>
      <c r="I1" s="1" t="s">
        <v>25</v>
      </c>
      <c r="J1" s="1" t="s">
        <v>26</v>
      </c>
      <c r="K1" s="5" t="s">
        <v>176</v>
      </c>
      <c r="L1" s="5"/>
    </row>
    <row r="2" spans="1:12" ht="14.25">
      <c r="A2" s="1">
        <v>1</v>
      </c>
      <c r="B2" s="8" t="s">
        <v>48</v>
      </c>
      <c r="C2" s="2" t="s">
        <v>1</v>
      </c>
      <c r="D2" s="9">
        <v>8206</v>
      </c>
      <c r="E2" s="10" t="s">
        <v>49</v>
      </c>
      <c r="F2" s="9" t="s">
        <v>2</v>
      </c>
      <c r="G2" s="9" t="s">
        <v>50</v>
      </c>
      <c r="H2" s="10" t="s">
        <v>48</v>
      </c>
      <c r="I2" s="11">
        <v>46</v>
      </c>
      <c r="J2" s="11">
        <v>43</v>
      </c>
      <c r="K2" s="4">
        <f aca="true" t="shared" si="0" ref="K2:K44">J2/I2</f>
        <v>0.9347826086956522</v>
      </c>
      <c r="L2" s="6">
        <f>SUM(J2:J3)/SUM(I2:I3)</f>
        <v>0.9347826086956522</v>
      </c>
    </row>
    <row r="3" spans="1:12" ht="14.25">
      <c r="A3" s="1">
        <v>2</v>
      </c>
      <c r="B3" s="8"/>
      <c r="C3" s="2" t="s">
        <v>3</v>
      </c>
      <c r="D3" s="9">
        <v>8206</v>
      </c>
      <c r="E3" s="10" t="s">
        <v>49</v>
      </c>
      <c r="F3" s="9" t="s">
        <v>2</v>
      </c>
      <c r="G3" s="9" t="s">
        <v>51</v>
      </c>
      <c r="H3" s="10" t="s">
        <v>48</v>
      </c>
      <c r="I3" s="11">
        <v>46</v>
      </c>
      <c r="J3" s="11">
        <v>43</v>
      </c>
      <c r="K3" s="4">
        <f t="shared" si="0"/>
        <v>0.9347826086956522</v>
      </c>
      <c r="L3" s="6"/>
    </row>
    <row r="4" spans="1:12" ht="24">
      <c r="A4" s="1">
        <v>3</v>
      </c>
      <c r="B4" s="8" t="s">
        <v>108</v>
      </c>
      <c r="C4" s="9" t="s">
        <v>191</v>
      </c>
      <c r="D4" s="9" t="s">
        <v>109</v>
      </c>
      <c r="E4" s="10" t="s">
        <v>110</v>
      </c>
      <c r="F4" s="9" t="s">
        <v>111</v>
      </c>
      <c r="G4" s="9" t="s">
        <v>180</v>
      </c>
      <c r="H4" s="10" t="s">
        <v>108</v>
      </c>
      <c r="I4" s="11">
        <v>88</v>
      </c>
      <c r="J4" s="11">
        <v>86</v>
      </c>
      <c r="K4" s="4">
        <f t="shared" si="0"/>
        <v>0.9772727272727273</v>
      </c>
      <c r="L4" s="12">
        <f>SUM(J4:J9)/SUM(I4:I9)</f>
        <v>0.9727272727272728</v>
      </c>
    </row>
    <row r="5" spans="1:12" ht="36">
      <c r="A5" s="1">
        <v>4</v>
      </c>
      <c r="B5" s="8"/>
      <c r="C5" s="9" t="s">
        <v>191</v>
      </c>
      <c r="D5" s="2">
        <v>1405</v>
      </c>
      <c r="E5" s="13" t="s">
        <v>112</v>
      </c>
      <c r="F5" s="9" t="s">
        <v>113</v>
      </c>
      <c r="G5" s="9" t="s">
        <v>114</v>
      </c>
      <c r="H5" s="10" t="s">
        <v>108</v>
      </c>
      <c r="I5" s="11">
        <v>59</v>
      </c>
      <c r="J5" s="11">
        <v>57</v>
      </c>
      <c r="K5" s="4">
        <f t="shared" si="0"/>
        <v>0.9661016949152542</v>
      </c>
      <c r="L5" s="12"/>
    </row>
    <row r="6" spans="1:12" ht="14.25">
      <c r="A6" s="1">
        <v>5</v>
      </c>
      <c r="B6" s="8"/>
      <c r="C6" s="9" t="s">
        <v>192</v>
      </c>
      <c r="D6" s="14" t="s">
        <v>201</v>
      </c>
      <c r="E6" s="13" t="s">
        <v>115</v>
      </c>
      <c r="F6" s="14" t="s">
        <v>116</v>
      </c>
      <c r="G6" s="14" t="s">
        <v>117</v>
      </c>
      <c r="H6" s="10" t="s">
        <v>108</v>
      </c>
      <c r="I6" s="15">
        <v>19</v>
      </c>
      <c r="J6" s="15">
        <v>19</v>
      </c>
      <c r="K6" s="4">
        <f t="shared" si="0"/>
        <v>1</v>
      </c>
      <c r="L6" s="12"/>
    </row>
    <row r="7" spans="1:12" ht="14.25">
      <c r="A7" s="1">
        <v>6</v>
      </c>
      <c r="B7" s="8"/>
      <c r="C7" s="9" t="s">
        <v>192</v>
      </c>
      <c r="D7" s="2" t="s">
        <v>7</v>
      </c>
      <c r="E7" s="13" t="s">
        <v>118</v>
      </c>
      <c r="F7" s="14" t="s">
        <v>119</v>
      </c>
      <c r="G7" s="14" t="s">
        <v>120</v>
      </c>
      <c r="H7" s="13" t="s">
        <v>108</v>
      </c>
      <c r="I7" s="15">
        <v>17</v>
      </c>
      <c r="J7" s="15">
        <v>16</v>
      </c>
      <c r="K7" s="4">
        <f t="shared" si="0"/>
        <v>0.9411764705882353</v>
      </c>
      <c r="L7" s="12"/>
    </row>
    <row r="8" spans="1:12" ht="14.25">
      <c r="A8" s="1">
        <v>7</v>
      </c>
      <c r="B8" s="8"/>
      <c r="C8" s="9" t="s">
        <v>193</v>
      </c>
      <c r="D8" s="14" t="s">
        <v>202</v>
      </c>
      <c r="E8" s="13" t="s">
        <v>121</v>
      </c>
      <c r="F8" s="14" t="s">
        <v>122</v>
      </c>
      <c r="G8" s="14" t="s">
        <v>123</v>
      </c>
      <c r="H8" s="10" t="s">
        <v>108</v>
      </c>
      <c r="I8" s="15">
        <v>18</v>
      </c>
      <c r="J8" s="15">
        <v>18</v>
      </c>
      <c r="K8" s="4">
        <f t="shared" si="0"/>
        <v>1</v>
      </c>
      <c r="L8" s="12"/>
    </row>
    <row r="9" spans="1:12" ht="14.25">
      <c r="A9" s="1">
        <v>8</v>
      </c>
      <c r="B9" s="8"/>
      <c r="C9" s="9" t="s">
        <v>194</v>
      </c>
      <c r="D9" s="2" t="s">
        <v>124</v>
      </c>
      <c r="E9" s="13" t="s">
        <v>125</v>
      </c>
      <c r="F9" s="14" t="s">
        <v>126</v>
      </c>
      <c r="G9" s="14" t="s">
        <v>127</v>
      </c>
      <c r="H9" s="13" t="s">
        <v>108</v>
      </c>
      <c r="I9" s="15">
        <v>19</v>
      </c>
      <c r="J9" s="15">
        <v>18</v>
      </c>
      <c r="K9" s="4">
        <f t="shared" si="0"/>
        <v>0.9473684210526315</v>
      </c>
      <c r="L9" s="12"/>
    </row>
    <row r="10" spans="1:12" ht="24">
      <c r="A10" s="1">
        <v>9</v>
      </c>
      <c r="B10" s="10" t="s">
        <v>128</v>
      </c>
      <c r="C10" s="2" t="s">
        <v>181</v>
      </c>
      <c r="D10" s="9">
        <v>15101</v>
      </c>
      <c r="E10" s="10" t="s">
        <v>129</v>
      </c>
      <c r="F10" s="9" t="s">
        <v>182</v>
      </c>
      <c r="G10" s="9" t="s">
        <v>130</v>
      </c>
      <c r="H10" s="10" t="s">
        <v>128</v>
      </c>
      <c r="I10" s="11">
        <v>25</v>
      </c>
      <c r="J10" s="11">
        <v>25</v>
      </c>
      <c r="K10" s="4">
        <f t="shared" si="0"/>
        <v>1</v>
      </c>
      <c r="L10" s="16">
        <f>SUM(J10:J10)/SUM(I10:I10)</f>
        <v>1</v>
      </c>
    </row>
    <row r="11" spans="1:12" ht="14.25">
      <c r="A11" s="1">
        <v>10</v>
      </c>
      <c r="B11" s="8" t="s">
        <v>80</v>
      </c>
      <c r="C11" s="9" t="s">
        <v>195</v>
      </c>
      <c r="D11" s="9" t="s">
        <v>81</v>
      </c>
      <c r="E11" s="10" t="s">
        <v>82</v>
      </c>
      <c r="F11" s="9" t="s">
        <v>83</v>
      </c>
      <c r="G11" s="9" t="s">
        <v>84</v>
      </c>
      <c r="H11" s="10" t="s">
        <v>80</v>
      </c>
      <c r="I11" s="11">
        <v>2</v>
      </c>
      <c r="J11" s="11">
        <v>1</v>
      </c>
      <c r="K11" s="4">
        <f t="shared" si="0"/>
        <v>0.5</v>
      </c>
      <c r="L11" s="12">
        <f>SUM(J11:J14)/SUM(I11:I14)</f>
        <v>0.8461538461538461</v>
      </c>
    </row>
    <row r="12" spans="1:12" ht="14.25">
      <c r="A12" s="1">
        <v>11</v>
      </c>
      <c r="B12" s="8"/>
      <c r="C12" s="9" t="s">
        <v>195</v>
      </c>
      <c r="D12" s="9" t="s">
        <v>85</v>
      </c>
      <c r="E12" s="10" t="s">
        <v>86</v>
      </c>
      <c r="F12" s="9" t="s">
        <v>83</v>
      </c>
      <c r="G12" s="9" t="s">
        <v>87</v>
      </c>
      <c r="H12" s="10" t="s">
        <v>80</v>
      </c>
      <c r="I12" s="11">
        <v>5</v>
      </c>
      <c r="J12" s="11">
        <v>5</v>
      </c>
      <c r="K12" s="4">
        <f t="shared" si="0"/>
        <v>1</v>
      </c>
      <c r="L12" s="12"/>
    </row>
    <row r="13" spans="1:12" ht="14.25">
      <c r="A13" s="1">
        <v>12</v>
      </c>
      <c r="B13" s="8"/>
      <c r="C13" s="9" t="s">
        <v>196</v>
      </c>
      <c r="D13" s="9" t="s">
        <v>88</v>
      </c>
      <c r="E13" s="10" t="s">
        <v>89</v>
      </c>
      <c r="F13" s="9" t="s">
        <v>90</v>
      </c>
      <c r="G13" s="9" t="s">
        <v>91</v>
      </c>
      <c r="H13" s="10" t="s">
        <v>80</v>
      </c>
      <c r="I13" s="11">
        <v>4</v>
      </c>
      <c r="J13" s="11">
        <v>3</v>
      </c>
      <c r="K13" s="4">
        <f t="shared" si="0"/>
        <v>0.75</v>
      </c>
      <c r="L13" s="12"/>
    </row>
    <row r="14" spans="1:12" ht="14.25">
      <c r="A14" s="1">
        <v>13</v>
      </c>
      <c r="B14" s="8"/>
      <c r="C14" s="9" t="s">
        <v>197</v>
      </c>
      <c r="D14" s="9" t="s">
        <v>92</v>
      </c>
      <c r="E14" s="10" t="s">
        <v>19</v>
      </c>
      <c r="F14" s="9" t="s">
        <v>90</v>
      </c>
      <c r="G14" s="9" t="s">
        <v>91</v>
      </c>
      <c r="H14" s="10" t="s">
        <v>80</v>
      </c>
      <c r="I14" s="11">
        <v>2</v>
      </c>
      <c r="J14" s="11">
        <v>2</v>
      </c>
      <c r="K14" s="4">
        <f t="shared" si="0"/>
        <v>1</v>
      </c>
      <c r="L14" s="12"/>
    </row>
    <row r="15" spans="1:12" ht="14.25">
      <c r="A15" s="1">
        <v>14</v>
      </c>
      <c r="B15" s="8" t="s">
        <v>93</v>
      </c>
      <c r="C15" s="9" t="s">
        <v>198</v>
      </c>
      <c r="D15" s="9" t="s">
        <v>94</v>
      </c>
      <c r="E15" s="10" t="s">
        <v>95</v>
      </c>
      <c r="F15" s="9" t="s">
        <v>96</v>
      </c>
      <c r="G15" s="9" t="s">
        <v>97</v>
      </c>
      <c r="H15" s="10" t="s">
        <v>93</v>
      </c>
      <c r="I15" s="11">
        <v>20</v>
      </c>
      <c r="J15" s="11">
        <v>18</v>
      </c>
      <c r="K15" s="4">
        <f t="shared" si="0"/>
        <v>0.9</v>
      </c>
      <c r="L15" s="12">
        <f>SUM(J15:J18)/SUM(I15:I18)</f>
        <v>0.9024390243902439</v>
      </c>
    </row>
    <row r="16" spans="1:12" ht="14.25">
      <c r="A16" s="1">
        <v>15</v>
      </c>
      <c r="B16" s="8"/>
      <c r="C16" s="9" t="s">
        <v>198</v>
      </c>
      <c r="D16" s="9" t="s">
        <v>98</v>
      </c>
      <c r="E16" s="10" t="s">
        <v>99</v>
      </c>
      <c r="F16" s="9" t="s">
        <v>100</v>
      </c>
      <c r="G16" s="9" t="s">
        <v>101</v>
      </c>
      <c r="H16" s="10" t="s">
        <v>93</v>
      </c>
      <c r="I16" s="11">
        <v>23</v>
      </c>
      <c r="J16" s="11">
        <v>23</v>
      </c>
      <c r="K16" s="4">
        <f t="shared" si="0"/>
        <v>1</v>
      </c>
      <c r="L16" s="12"/>
    </row>
    <row r="17" spans="1:12" ht="14.25">
      <c r="A17" s="1">
        <v>16</v>
      </c>
      <c r="B17" s="8"/>
      <c r="C17" s="9" t="s">
        <v>199</v>
      </c>
      <c r="D17" s="9" t="s">
        <v>102</v>
      </c>
      <c r="E17" s="10" t="s">
        <v>103</v>
      </c>
      <c r="F17" s="9" t="s">
        <v>104</v>
      </c>
      <c r="G17" s="9" t="s">
        <v>105</v>
      </c>
      <c r="H17" s="10" t="s">
        <v>93</v>
      </c>
      <c r="I17" s="11">
        <v>19</v>
      </c>
      <c r="J17" s="11">
        <v>14</v>
      </c>
      <c r="K17" s="4">
        <f t="shared" si="0"/>
        <v>0.7368421052631579</v>
      </c>
      <c r="L17" s="12"/>
    </row>
    <row r="18" spans="1:12" ht="14.25">
      <c r="A18" s="1">
        <v>17</v>
      </c>
      <c r="B18" s="8"/>
      <c r="C18" s="9" t="s">
        <v>199</v>
      </c>
      <c r="D18" s="14" t="s">
        <v>106</v>
      </c>
      <c r="E18" s="13" t="s">
        <v>107</v>
      </c>
      <c r="F18" s="9" t="s">
        <v>96</v>
      </c>
      <c r="G18" s="9" t="s">
        <v>200</v>
      </c>
      <c r="H18" s="10" t="s">
        <v>93</v>
      </c>
      <c r="I18" s="15">
        <v>20</v>
      </c>
      <c r="J18" s="15">
        <v>19</v>
      </c>
      <c r="K18" s="4">
        <f t="shared" si="0"/>
        <v>0.95</v>
      </c>
      <c r="L18" s="12"/>
    </row>
    <row r="19" spans="1:12" ht="24">
      <c r="A19" s="1">
        <v>18</v>
      </c>
      <c r="B19" s="8" t="s">
        <v>144</v>
      </c>
      <c r="C19" s="9" t="s">
        <v>147</v>
      </c>
      <c r="D19" s="9" t="s">
        <v>148</v>
      </c>
      <c r="E19" s="10" t="s">
        <v>149</v>
      </c>
      <c r="F19" s="9" t="s">
        <v>150</v>
      </c>
      <c r="G19" s="9" t="s">
        <v>151</v>
      </c>
      <c r="H19" s="10" t="s">
        <v>144</v>
      </c>
      <c r="I19" s="11">
        <v>121</v>
      </c>
      <c r="J19" s="11">
        <v>110</v>
      </c>
      <c r="K19" s="4">
        <f t="shared" si="0"/>
        <v>0.9090909090909091</v>
      </c>
      <c r="L19" s="12">
        <f>SUM(J19:J20)/SUM(I19:I20)</f>
        <v>0.9478672985781991</v>
      </c>
    </row>
    <row r="20" spans="1:12" ht="24">
      <c r="A20" s="1">
        <v>19</v>
      </c>
      <c r="B20" s="8"/>
      <c r="C20" s="9" t="s">
        <v>172</v>
      </c>
      <c r="D20" s="9" t="s">
        <v>148</v>
      </c>
      <c r="E20" s="10" t="s">
        <v>173</v>
      </c>
      <c r="F20" s="9" t="s">
        <v>174</v>
      </c>
      <c r="G20" s="9" t="s">
        <v>175</v>
      </c>
      <c r="H20" s="10" t="s">
        <v>144</v>
      </c>
      <c r="I20" s="11">
        <v>90</v>
      </c>
      <c r="J20" s="11">
        <v>90</v>
      </c>
      <c r="K20" s="4">
        <f t="shared" si="0"/>
        <v>1</v>
      </c>
      <c r="L20" s="12"/>
    </row>
    <row r="21" spans="1:12" ht="24.75">
      <c r="A21" s="1">
        <v>20</v>
      </c>
      <c r="B21" s="8" t="s">
        <v>38</v>
      </c>
      <c r="C21" s="9" t="s">
        <v>39</v>
      </c>
      <c r="D21" s="9" t="s">
        <v>40</v>
      </c>
      <c r="E21" s="10" t="s">
        <v>41</v>
      </c>
      <c r="F21" s="9" t="s">
        <v>42</v>
      </c>
      <c r="G21" s="9" t="s">
        <v>43</v>
      </c>
      <c r="H21" s="10" t="s">
        <v>38</v>
      </c>
      <c r="I21" s="10">
        <v>33</v>
      </c>
      <c r="J21" s="10">
        <v>33</v>
      </c>
      <c r="K21" s="4">
        <f t="shared" si="0"/>
        <v>1</v>
      </c>
      <c r="L21" s="12">
        <f>SUM(J21:J22)/SUM(I21:I22)</f>
        <v>1</v>
      </c>
    </row>
    <row r="22" spans="1:12" ht="36">
      <c r="A22" s="1">
        <v>21</v>
      </c>
      <c r="B22" s="8"/>
      <c r="C22" s="9" t="s">
        <v>44</v>
      </c>
      <c r="D22" s="9" t="s">
        <v>45</v>
      </c>
      <c r="E22" s="10" t="s">
        <v>46</v>
      </c>
      <c r="F22" s="9" t="s">
        <v>42</v>
      </c>
      <c r="G22" s="9" t="s">
        <v>47</v>
      </c>
      <c r="H22" s="10" t="s">
        <v>38</v>
      </c>
      <c r="I22" s="10">
        <v>34</v>
      </c>
      <c r="J22" s="10">
        <v>34</v>
      </c>
      <c r="K22" s="4">
        <f t="shared" si="0"/>
        <v>1</v>
      </c>
      <c r="L22" s="12"/>
    </row>
    <row r="23" spans="1:12" ht="14.25">
      <c r="A23" s="1">
        <v>22</v>
      </c>
      <c r="B23" s="8" t="s">
        <v>179</v>
      </c>
      <c r="C23" s="9" t="s">
        <v>157</v>
      </c>
      <c r="D23" s="9" t="s">
        <v>158</v>
      </c>
      <c r="E23" s="10" t="s">
        <v>159</v>
      </c>
      <c r="F23" s="9" t="s">
        <v>160</v>
      </c>
      <c r="G23" s="9" t="s">
        <v>161</v>
      </c>
      <c r="H23" s="10" t="s">
        <v>179</v>
      </c>
      <c r="I23" s="11">
        <v>42</v>
      </c>
      <c r="J23" s="11">
        <v>28</v>
      </c>
      <c r="K23" s="4">
        <f t="shared" si="0"/>
        <v>0.6666666666666666</v>
      </c>
      <c r="L23" s="12">
        <f>SUM(J22:J24)/SUM(I23:I24)</f>
        <v>1.0909090909090908</v>
      </c>
    </row>
    <row r="24" spans="1:12" ht="24">
      <c r="A24" s="1">
        <v>23</v>
      </c>
      <c r="B24" s="8"/>
      <c r="C24" s="9" t="s">
        <v>167</v>
      </c>
      <c r="D24" s="9" t="s">
        <v>168</v>
      </c>
      <c r="E24" s="10" t="s">
        <v>169</v>
      </c>
      <c r="F24" s="9" t="s">
        <v>170</v>
      </c>
      <c r="G24" s="9" t="s">
        <v>171</v>
      </c>
      <c r="H24" s="10" t="s">
        <v>179</v>
      </c>
      <c r="I24" s="11">
        <v>90</v>
      </c>
      <c r="J24" s="11">
        <v>82</v>
      </c>
      <c r="K24" s="4">
        <f t="shared" si="0"/>
        <v>0.9111111111111111</v>
      </c>
      <c r="L24" s="12"/>
    </row>
    <row r="25" spans="1:12" ht="14.25">
      <c r="A25" s="1">
        <v>24</v>
      </c>
      <c r="B25" s="8" t="s">
        <v>27</v>
      </c>
      <c r="C25" s="9" t="s">
        <v>152</v>
      </c>
      <c r="D25" s="9" t="s">
        <v>153</v>
      </c>
      <c r="E25" s="10" t="s">
        <v>154</v>
      </c>
      <c r="F25" s="9" t="s">
        <v>155</v>
      </c>
      <c r="G25" s="9" t="s">
        <v>156</v>
      </c>
      <c r="H25" s="10" t="s">
        <v>27</v>
      </c>
      <c r="I25" s="11">
        <v>36</v>
      </c>
      <c r="J25" s="11">
        <v>33</v>
      </c>
      <c r="K25" s="4">
        <f t="shared" si="0"/>
        <v>0.9166666666666666</v>
      </c>
      <c r="L25" s="12">
        <f>SUM(J25:J28)/SUM(I25:I28)</f>
        <v>0.9781021897810219</v>
      </c>
    </row>
    <row r="26" spans="1:12" ht="14.25">
      <c r="A26" s="1">
        <v>25</v>
      </c>
      <c r="B26" s="8"/>
      <c r="C26" s="9" t="s">
        <v>162</v>
      </c>
      <c r="D26" s="9" t="s">
        <v>163</v>
      </c>
      <c r="E26" s="10" t="s">
        <v>164</v>
      </c>
      <c r="F26" s="9" t="s">
        <v>165</v>
      </c>
      <c r="G26" s="9" t="s">
        <v>166</v>
      </c>
      <c r="H26" s="10" t="s">
        <v>27</v>
      </c>
      <c r="I26" s="11">
        <v>29</v>
      </c>
      <c r="J26" s="11">
        <v>29</v>
      </c>
      <c r="K26" s="4">
        <f t="shared" si="0"/>
        <v>1</v>
      </c>
      <c r="L26" s="12"/>
    </row>
    <row r="27" spans="1:12" ht="24">
      <c r="A27" s="1">
        <v>26</v>
      </c>
      <c r="B27" s="8"/>
      <c r="C27" s="9" t="s">
        <v>28</v>
      </c>
      <c r="D27" s="9" t="s">
        <v>29</v>
      </c>
      <c r="E27" s="10" t="s">
        <v>30</v>
      </c>
      <c r="F27" s="9" t="s">
        <v>31</v>
      </c>
      <c r="G27" s="9" t="s">
        <v>32</v>
      </c>
      <c r="H27" s="10" t="s">
        <v>27</v>
      </c>
      <c r="I27" s="10">
        <v>40</v>
      </c>
      <c r="J27" s="10">
        <v>40</v>
      </c>
      <c r="K27" s="4">
        <f t="shared" si="0"/>
        <v>1</v>
      </c>
      <c r="L27" s="12"/>
    </row>
    <row r="28" spans="1:12" ht="36">
      <c r="A28" s="1">
        <v>27</v>
      </c>
      <c r="B28" s="8"/>
      <c r="C28" s="9" t="s">
        <v>33</v>
      </c>
      <c r="D28" s="9" t="s">
        <v>34</v>
      </c>
      <c r="E28" s="10" t="s">
        <v>35</v>
      </c>
      <c r="F28" s="9" t="s">
        <v>36</v>
      </c>
      <c r="G28" s="9" t="s">
        <v>37</v>
      </c>
      <c r="H28" s="10" t="s">
        <v>27</v>
      </c>
      <c r="I28" s="10">
        <v>32</v>
      </c>
      <c r="J28" s="10">
        <v>32</v>
      </c>
      <c r="K28" s="4">
        <f t="shared" si="0"/>
        <v>1</v>
      </c>
      <c r="L28" s="12"/>
    </row>
    <row r="29" spans="1:12" ht="24">
      <c r="A29" s="1">
        <v>28</v>
      </c>
      <c r="B29" s="8" t="s">
        <v>70</v>
      </c>
      <c r="C29" s="9" t="s">
        <v>71</v>
      </c>
      <c r="D29" s="9" t="s">
        <v>72</v>
      </c>
      <c r="E29" s="10" t="s">
        <v>18</v>
      </c>
      <c r="F29" s="9" t="s">
        <v>73</v>
      </c>
      <c r="G29" s="9" t="s">
        <v>74</v>
      </c>
      <c r="H29" s="10" t="s">
        <v>70</v>
      </c>
      <c r="I29" s="11">
        <v>76</v>
      </c>
      <c r="J29" s="11">
        <v>67</v>
      </c>
      <c r="K29" s="4">
        <f t="shared" si="0"/>
        <v>0.881578947368421</v>
      </c>
      <c r="L29" s="12">
        <f>SUM(J29:J30)/SUM(I29:I30)</f>
        <v>0.8617886178861789</v>
      </c>
    </row>
    <row r="30" spans="1:12" ht="24">
      <c r="A30" s="1">
        <v>29</v>
      </c>
      <c r="B30" s="8"/>
      <c r="C30" s="9" t="s">
        <v>75</v>
      </c>
      <c r="D30" s="9" t="s">
        <v>76</v>
      </c>
      <c r="E30" s="10" t="s">
        <v>77</v>
      </c>
      <c r="F30" s="9" t="s">
        <v>78</v>
      </c>
      <c r="G30" s="9" t="s">
        <v>79</v>
      </c>
      <c r="H30" s="10" t="s">
        <v>70</v>
      </c>
      <c r="I30" s="11">
        <v>47</v>
      </c>
      <c r="J30" s="11">
        <v>39</v>
      </c>
      <c r="K30" s="4">
        <f t="shared" si="0"/>
        <v>0.8297872340425532</v>
      </c>
      <c r="L30" s="12"/>
    </row>
    <row r="31" spans="1:12" ht="24">
      <c r="A31" s="1">
        <v>30</v>
      </c>
      <c r="B31" s="10" t="s">
        <v>60</v>
      </c>
      <c r="C31" s="9" t="s">
        <v>65</v>
      </c>
      <c r="D31" s="9" t="s">
        <v>66</v>
      </c>
      <c r="E31" s="10" t="s">
        <v>67</v>
      </c>
      <c r="F31" s="9" t="s">
        <v>68</v>
      </c>
      <c r="G31" s="9" t="s">
        <v>69</v>
      </c>
      <c r="H31" s="10" t="s">
        <v>60</v>
      </c>
      <c r="I31" s="11">
        <v>60</v>
      </c>
      <c r="J31" s="11">
        <v>60</v>
      </c>
      <c r="K31" s="4">
        <f t="shared" si="0"/>
        <v>1</v>
      </c>
      <c r="L31" s="16">
        <f>SUM(J31:J31)/SUM(I31:I31)</f>
        <v>1</v>
      </c>
    </row>
    <row r="32" spans="1:12" ht="24">
      <c r="A32" s="1">
        <v>31</v>
      </c>
      <c r="B32" s="8" t="s">
        <v>52</v>
      </c>
      <c r="C32" s="2" t="s">
        <v>4</v>
      </c>
      <c r="D32" s="9">
        <v>8505</v>
      </c>
      <c r="E32" s="10" t="s">
        <v>53</v>
      </c>
      <c r="F32" s="9" t="s">
        <v>5</v>
      </c>
      <c r="G32" s="9" t="s">
        <v>54</v>
      </c>
      <c r="H32" s="10" t="s">
        <v>52</v>
      </c>
      <c r="I32" s="11">
        <v>94</v>
      </c>
      <c r="J32" s="11">
        <v>93</v>
      </c>
      <c r="K32" s="4">
        <f t="shared" si="0"/>
        <v>0.9893617021276596</v>
      </c>
      <c r="L32" s="12">
        <f>SUM(J32:J33)/SUM(I32:I33)</f>
        <v>0.978494623655914</v>
      </c>
    </row>
    <row r="33" spans="1:12" ht="14.25">
      <c r="A33" s="1">
        <v>32</v>
      </c>
      <c r="B33" s="8"/>
      <c r="C33" s="2" t="s">
        <v>16</v>
      </c>
      <c r="D33" s="9">
        <v>15210</v>
      </c>
      <c r="E33" s="10" t="s">
        <v>63</v>
      </c>
      <c r="F33" s="9" t="s">
        <v>17</v>
      </c>
      <c r="G33" s="9" t="s">
        <v>64</v>
      </c>
      <c r="H33" s="10" t="s">
        <v>52</v>
      </c>
      <c r="I33" s="11">
        <v>92</v>
      </c>
      <c r="J33" s="11">
        <v>89</v>
      </c>
      <c r="K33" s="4">
        <f t="shared" si="0"/>
        <v>0.967391304347826</v>
      </c>
      <c r="L33" s="12"/>
    </row>
    <row r="34" spans="1:12" ht="14.25">
      <c r="A34" s="1">
        <v>33</v>
      </c>
      <c r="B34" s="8" t="s">
        <v>55</v>
      </c>
      <c r="C34" s="2" t="s">
        <v>6</v>
      </c>
      <c r="D34" s="9" t="s">
        <v>7</v>
      </c>
      <c r="E34" s="10" t="s">
        <v>56</v>
      </c>
      <c r="F34" s="9" t="s">
        <v>8</v>
      </c>
      <c r="G34" s="9" t="s">
        <v>57</v>
      </c>
      <c r="H34" s="10" t="s">
        <v>38</v>
      </c>
      <c r="I34" s="11">
        <v>37</v>
      </c>
      <c r="J34" s="11">
        <v>34</v>
      </c>
      <c r="K34" s="4">
        <f t="shared" si="0"/>
        <v>0.918918918918919</v>
      </c>
      <c r="L34" s="12">
        <f>SUM(J34:J37)/SUM(I34:I37)</f>
        <v>0.9432624113475178</v>
      </c>
    </row>
    <row r="35" spans="1:12" ht="14.25">
      <c r="A35" s="1">
        <v>34</v>
      </c>
      <c r="B35" s="8"/>
      <c r="C35" s="2" t="s">
        <v>9</v>
      </c>
      <c r="D35" s="9" t="s">
        <v>7</v>
      </c>
      <c r="E35" s="10" t="s">
        <v>56</v>
      </c>
      <c r="F35" s="9" t="s">
        <v>8</v>
      </c>
      <c r="G35" s="9" t="s">
        <v>57</v>
      </c>
      <c r="H35" s="10" t="s">
        <v>38</v>
      </c>
      <c r="I35" s="11">
        <v>37</v>
      </c>
      <c r="J35" s="11">
        <v>34</v>
      </c>
      <c r="K35" s="4">
        <f t="shared" si="0"/>
        <v>0.918918918918919</v>
      </c>
      <c r="L35" s="12"/>
    </row>
    <row r="36" spans="1:12" ht="14.25">
      <c r="A36" s="1">
        <v>35</v>
      </c>
      <c r="B36" s="8"/>
      <c r="C36" s="2" t="s">
        <v>10</v>
      </c>
      <c r="D36" s="9" t="s">
        <v>11</v>
      </c>
      <c r="E36" s="10" t="s">
        <v>58</v>
      </c>
      <c r="F36" s="9" t="s">
        <v>12</v>
      </c>
      <c r="G36" s="9" t="s">
        <v>59</v>
      </c>
      <c r="H36" s="10" t="s">
        <v>60</v>
      </c>
      <c r="I36" s="11">
        <v>41</v>
      </c>
      <c r="J36" s="11">
        <v>39</v>
      </c>
      <c r="K36" s="4">
        <f t="shared" si="0"/>
        <v>0.9512195121951219</v>
      </c>
      <c r="L36" s="12"/>
    </row>
    <row r="37" spans="1:12" ht="14.25">
      <c r="A37" s="1">
        <v>36</v>
      </c>
      <c r="B37" s="8"/>
      <c r="C37" s="2" t="s">
        <v>13</v>
      </c>
      <c r="D37" s="9" t="s">
        <v>61</v>
      </c>
      <c r="E37" s="10" t="s">
        <v>62</v>
      </c>
      <c r="F37" s="9" t="s">
        <v>14</v>
      </c>
      <c r="G37" s="9" t="s">
        <v>15</v>
      </c>
      <c r="H37" s="10" t="s">
        <v>52</v>
      </c>
      <c r="I37" s="11">
        <v>26</v>
      </c>
      <c r="J37" s="11">
        <v>26</v>
      </c>
      <c r="K37" s="4">
        <f t="shared" si="0"/>
        <v>1</v>
      </c>
      <c r="L37" s="12"/>
    </row>
    <row r="38" spans="1:12" ht="24">
      <c r="A38" s="1">
        <v>37</v>
      </c>
      <c r="B38" s="8" t="s">
        <v>131</v>
      </c>
      <c r="C38" s="2" t="s">
        <v>183</v>
      </c>
      <c r="D38" s="9">
        <v>15310</v>
      </c>
      <c r="E38" s="10" t="s">
        <v>132</v>
      </c>
      <c r="F38" s="9" t="s">
        <v>184</v>
      </c>
      <c r="G38" s="9" t="s">
        <v>133</v>
      </c>
      <c r="H38" s="10" t="s">
        <v>38</v>
      </c>
      <c r="I38" s="11">
        <v>55</v>
      </c>
      <c r="J38" s="11">
        <v>36</v>
      </c>
      <c r="K38" s="4">
        <f t="shared" si="0"/>
        <v>0.6545454545454545</v>
      </c>
      <c r="L38" s="12">
        <f>SUM(J38:J43)/SUM(I38:I43)</f>
        <v>0.9010989010989011</v>
      </c>
    </row>
    <row r="39" spans="1:12" ht="14.25">
      <c r="A39" s="1">
        <v>38</v>
      </c>
      <c r="B39" s="8"/>
      <c r="C39" s="2" t="s">
        <v>185</v>
      </c>
      <c r="D39" s="9">
        <v>16503</v>
      </c>
      <c r="E39" s="10" t="s">
        <v>134</v>
      </c>
      <c r="F39" s="9" t="s">
        <v>186</v>
      </c>
      <c r="G39" s="9" t="s">
        <v>135</v>
      </c>
      <c r="H39" s="10" t="s">
        <v>136</v>
      </c>
      <c r="I39" s="11">
        <v>45</v>
      </c>
      <c r="J39" s="11">
        <v>45</v>
      </c>
      <c r="K39" s="4">
        <f t="shared" si="0"/>
        <v>1</v>
      </c>
      <c r="L39" s="12"/>
    </row>
    <row r="40" spans="1:12" ht="14.25">
      <c r="A40" s="1">
        <v>39</v>
      </c>
      <c r="B40" s="8"/>
      <c r="C40" s="2" t="s">
        <v>187</v>
      </c>
      <c r="D40" s="9">
        <v>16510</v>
      </c>
      <c r="E40" s="10" t="s">
        <v>137</v>
      </c>
      <c r="F40" s="9" t="s">
        <v>186</v>
      </c>
      <c r="G40" s="9" t="s">
        <v>138</v>
      </c>
      <c r="H40" s="10" t="s">
        <v>139</v>
      </c>
      <c r="I40" s="11">
        <v>53</v>
      </c>
      <c r="J40" s="11">
        <v>53</v>
      </c>
      <c r="K40" s="4">
        <f t="shared" si="0"/>
        <v>1</v>
      </c>
      <c r="L40" s="12"/>
    </row>
    <row r="41" spans="1:12" ht="24">
      <c r="A41" s="1">
        <v>40</v>
      </c>
      <c r="B41" s="8"/>
      <c r="C41" s="2" t="s">
        <v>188</v>
      </c>
      <c r="D41" s="9">
        <v>15315</v>
      </c>
      <c r="E41" s="10" t="s">
        <v>140</v>
      </c>
      <c r="F41" s="9" t="s">
        <v>184</v>
      </c>
      <c r="G41" s="9" t="s">
        <v>141</v>
      </c>
      <c r="H41" s="10" t="s">
        <v>27</v>
      </c>
      <c r="I41" s="11">
        <v>43</v>
      </c>
      <c r="J41" s="11">
        <v>38</v>
      </c>
      <c r="K41" s="4">
        <f t="shared" si="0"/>
        <v>0.8837209302325582</v>
      </c>
      <c r="L41" s="12"/>
    </row>
    <row r="42" spans="1:12" ht="24">
      <c r="A42" s="1">
        <v>41</v>
      </c>
      <c r="B42" s="8"/>
      <c r="C42" s="2" t="s">
        <v>189</v>
      </c>
      <c r="D42" s="9">
        <v>15206</v>
      </c>
      <c r="E42" s="10" t="s">
        <v>142</v>
      </c>
      <c r="F42" s="9" t="s">
        <v>184</v>
      </c>
      <c r="G42" s="9" t="s">
        <v>143</v>
      </c>
      <c r="H42" s="10" t="s">
        <v>144</v>
      </c>
      <c r="I42" s="11">
        <v>34</v>
      </c>
      <c r="J42" s="11">
        <v>34</v>
      </c>
      <c r="K42" s="4">
        <f t="shared" si="0"/>
        <v>1</v>
      </c>
      <c r="L42" s="12"/>
    </row>
    <row r="43" spans="1:12" ht="36">
      <c r="A43" s="1">
        <v>42</v>
      </c>
      <c r="B43" s="8"/>
      <c r="C43" s="2" t="s">
        <v>190</v>
      </c>
      <c r="D43" s="9">
        <v>15310</v>
      </c>
      <c r="E43" s="10" t="s">
        <v>145</v>
      </c>
      <c r="F43" s="9" t="s">
        <v>184</v>
      </c>
      <c r="G43" s="9" t="s">
        <v>146</v>
      </c>
      <c r="H43" s="10" t="s">
        <v>48</v>
      </c>
      <c r="I43" s="11">
        <v>43</v>
      </c>
      <c r="J43" s="11">
        <v>40</v>
      </c>
      <c r="K43" s="4">
        <f t="shared" si="0"/>
        <v>0.9302325581395349</v>
      </c>
      <c r="L43" s="12"/>
    </row>
    <row r="44" spans="1:12" ht="14.25">
      <c r="A44" s="17"/>
      <c r="B44" s="17"/>
      <c r="C44" s="17"/>
      <c r="D44" s="17"/>
      <c r="E44" s="17"/>
      <c r="F44" s="18"/>
      <c r="G44" s="17"/>
      <c r="H44" s="17"/>
      <c r="I44" s="15">
        <f>SUM(I2:I43)</f>
        <v>1762</v>
      </c>
      <c r="J44" s="15">
        <f>SUM(J2:J43)</f>
        <v>1648</v>
      </c>
      <c r="K44" s="7">
        <f t="shared" si="0"/>
        <v>0.9353007945516458</v>
      </c>
      <c r="L44" s="7"/>
    </row>
  </sheetData>
  <sheetProtection/>
  <mergeCells count="26">
    <mergeCell ref="K1:L1"/>
    <mergeCell ref="L2:L3"/>
    <mergeCell ref="L4:L9"/>
    <mergeCell ref="K44:L44"/>
    <mergeCell ref="L11:L14"/>
    <mergeCell ref="L15:L18"/>
    <mergeCell ref="L19:L20"/>
    <mergeCell ref="L21:L22"/>
    <mergeCell ref="L23:L24"/>
    <mergeCell ref="L25:L28"/>
    <mergeCell ref="B2:B3"/>
    <mergeCell ref="B4:B9"/>
    <mergeCell ref="B11:B14"/>
    <mergeCell ref="B15:B18"/>
    <mergeCell ref="B19:B20"/>
    <mergeCell ref="B21:B22"/>
    <mergeCell ref="B23:B24"/>
    <mergeCell ref="B25:B28"/>
    <mergeCell ref="B29:B30"/>
    <mergeCell ref="B32:B33"/>
    <mergeCell ref="B34:B37"/>
    <mergeCell ref="B38:B43"/>
    <mergeCell ref="L29:L30"/>
    <mergeCell ref="L32:L33"/>
    <mergeCell ref="L34:L37"/>
    <mergeCell ref="L38:L43"/>
  </mergeCells>
  <printOptions/>
  <pageMargins left="0.7480314960629921" right="0.7480314960629921" top="1.535433070866142" bottom="0.984251968503937" header="0.8267716535433072" footer="0.5118110236220472"/>
  <pageSetup horizontalDpi="600" verticalDpi="600" orientation="landscape" paperSize="9" r:id="rId1"/>
  <headerFooter alignWithMargins="0">
    <oddHeader>&amp;C&amp;"黑体,常规"&amp;18 2015-2016学年第二学期第7-8周教学督查情况通报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ckg</dc:creator>
  <cp:keywords/>
  <dc:description/>
  <cp:lastModifiedBy>ckg</cp:lastModifiedBy>
  <cp:lastPrinted>2016-04-26T00:17:01Z</cp:lastPrinted>
  <dcterms:created xsi:type="dcterms:W3CDTF">2016-04-25T00:45:08Z</dcterms:created>
  <dcterms:modified xsi:type="dcterms:W3CDTF">2016-04-26T00:17:48Z</dcterms:modified>
  <cp:category/>
  <cp:version/>
  <cp:contentType/>
  <cp:contentStatus/>
</cp:coreProperties>
</file>